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2" windowWidth="14616" windowHeight="7596"/>
  </bookViews>
  <sheets>
    <sheet name="1045-2019B - 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'1045-2019B - Unit Prices'!$A$5:$G$154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'1045-2019B - Unit Prices'!$A$1:$G$162</definedName>
    <definedName name="Print_Area_1">'1045-2019B - Unit Prices'!$A$6:$G$182</definedName>
    <definedName name="Print_Area_2">#REF!</definedName>
    <definedName name="_xlnm.Print_Titles" localSheetId="0">'1045-2019B -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23" i="2" l="1"/>
  <c r="G153" i="2"/>
  <c r="G117" i="2"/>
  <c r="G113" i="2"/>
  <c r="G112" i="2"/>
  <c r="G29" i="2" l="1"/>
  <c r="G130" i="2" l="1"/>
  <c r="G132" i="2" s="1"/>
  <c r="G129" i="2"/>
  <c r="G121" i="2"/>
  <c r="G119" i="2"/>
  <c r="G108" i="2"/>
  <c r="G104" i="2"/>
  <c r="G103" i="2"/>
  <c r="G99" i="2" l="1"/>
  <c r="G98" i="2"/>
  <c r="G50" i="2" l="1"/>
  <c r="G151" i="2"/>
  <c r="G150" i="2"/>
  <c r="G90" i="2"/>
  <c r="G89" i="2"/>
  <c r="G56" i="2"/>
  <c r="G142" i="2"/>
  <c r="G144" i="2" s="1"/>
  <c r="G68" i="2"/>
  <c r="G64" i="2"/>
  <c r="G60" i="2"/>
  <c r="G54" i="2"/>
  <c r="G85" i="2"/>
  <c r="G81" i="2"/>
  <c r="G80" i="2"/>
  <c r="G79" i="2"/>
  <c r="G78" i="2"/>
  <c r="G77" i="2"/>
  <c r="G73" i="2"/>
  <c r="G72" i="2"/>
  <c r="G31" i="2"/>
  <c r="G49" i="2"/>
  <c r="G45" i="2"/>
  <c r="G40" i="2"/>
  <c r="G36" i="2"/>
  <c r="G24" i="2"/>
  <c r="G21" i="2"/>
  <c r="G18" i="2"/>
  <c r="G13" i="2"/>
  <c r="G9" i="2"/>
  <c r="G94" i="2" l="1"/>
  <c r="F136" i="2" s="1"/>
  <c r="F157" i="2" s="1"/>
  <c r="G95" i="2"/>
  <c r="G96" i="2"/>
  <c r="G97" i="2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<sst xmlns="http://schemas.openxmlformats.org/spreadsheetml/2006/main" count="255" uniqueCount="147">
  <si>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</si>
  <si>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</si>
  <si>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</si>
  <si>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</si>
  <si>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</si>
  <si>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</si>
  <si>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</si>
  <si>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</si>
  <si>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FORM B:PRICES</t>
  </si>
  <si>
    <t>UNIT PRICES</t>
  </si>
  <si>
    <t>vert. m</t>
  </si>
  <si>
    <t>m2</t>
  </si>
  <si>
    <t>(See "Prices" clause in tender document)</t>
  </si>
  <si>
    <t>Initial Span</t>
  </si>
  <si>
    <t>A.</t>
  </si>
  <si>
    <t>SEWER TRUNK WORKS</t>
  </si>
  <si>
    <t>A.1</t>
  </si>
  <si>
    <t>Instrumentation and Monitoring</t>
  </si>
  <si>
    <t>Surface Monitoring Point</t>
  </si>
  <si>
    <t>Utility Monitoring Point</t>
  </si>
  <si>
    <t>Building/Structure Monitoring Point</t>
  </si>
  <si>
    <t>Tunnel Construction</t>
  </si>
  <si>
    <t>Standpipe Piezometer</t>
  </si>
  <si>
    <t>E15, E18</t>
  </si>
  <si>
    <t>Tunneling</t>
  </si>
  <si>
    <t>m</t>
  </si>
  <si>
    <t>Two-Pass Tunneling Method (E19) or Tunneling and Pipe Jacking (E22)</t>
  </si>
  <si>
    <t>a)</t>
  </si>
  <si>
    <t>New Manholes</t>
  </si>
  <si>
    <t>CW 2130</t>
  </si>
  <si>
    <t>i)</t>
  </si>
  <si>
    <t>Land Drainage Sewers</t>
  </si>
  <si>
    <t xml:space="preserve">300mm SDR 35 PVC </t>
  </si>
  <si>
    <t>Trenchless Installation, Class B Type 3 bedding, Class 3 backfill</t>
  </si>
  <si>
    <t>b)</t>
  </si>
  <si>
    <t>c)</t>
  </si>
  <si>
    <t>Trenchless installation, Class B Type 3 bedding, Class 3 backfill</t>
  </si>
  <si>
    <t>1650mm C1417 RCP</t>
  </si>
  <si>
    <t>1050mm C1417 RCP</t>
  </si>
  <si>
    <t>Precast Box Manhole (MH.2, 4, 5)</t>
  </si>
  <si>
    <t>Remove and Replace Existing Catch Basin</t>
  </si>
  <si>
    <t>A.2</t>
  </si>
  <si>
    <t>A.3</t>
  </si>
  <si>
    <t>A.4</t>
  </si>
  <si>
    <t>A.5</t>
  </si>
  <si>
    <t>A.6</t>
  </si>
  <si>
    <t>New Manhole on Existing Sewer</t>
  </si>
  <si>
    <t>Sewer Services</t>
  </si>
  <si>
    <t>A.7</t>
  </si>
  <si>
    <t>A.8</t>
  </si>
  <si>
    <t>Connection of Catch Basin Lead to LDS Pipe</t>
  </si>
  <si>
    <t>CW 2130/E26</t>
  </si>
  <si>
    <t>A.9</t>
  </si>
  <si>
    <t>Sewer Inspection (Existing Sewers)</t>
  </si>
  <si>
    <t>A.10</t>
  </si>
  <si>
    <t>Sewer Inspection (New Sewers)</t>
  </si>
  <si>
    <t>250mm CB Lead</t>
  </si>
  <si>
    <t>Trenchless Installation, Class B sand bedding, Class 3 backfill</t>
  </si>
  <si>
    <t>Plugging Exsting Catch Basin Leads Under Pavement</t>
  </si>
  <si>
    <t>150mm to 250mm</t>
  </si>
  <si>
    <t>Plugging Existing Sewers and Sewer Services Smaller than 300 Millimetres</t>
  </si>
  <si>
    <t>Plugging Large Diameter Sewers</t>
  </si>
  <si>
    <t>CW 2130/E27</t>
  </si>
  <si>
    <t>SD-010</t>
  </si>
  <si>
    <t>1200 mm (MH.1)</t>
  </si>
  <si>
    <t>SD-024 1800mm deep</t>
  </si>
  <si>
    <t>Connecting to Existing Sewer</t>
  </si>
  <si>
    <t>250mm to Existing 250/300mm CB Leads</t>
  </si>
  <si>
    <t>Connecting to Existing Catch Basins</t>
  </si>
  <si>
    <t>250mm</t>
  </si>
  <si>
    <t>d)</t>
  </si>
  <si>
    <t>e)</t>
  </si>
  <si>
    <t>300mm</t>
  </si>
  <si>
    <t>1050mm</t>
  </si>
  <si>
    <t>1650mm</t>
  </si>
  <si>
    <t>1800mm</t>
  </si>
  <si>
    <t>2100mm</t>
  </si>
  <si>
    <t>250/300mm CB Leads</t>
  </si>
  <si>
    <t>CW 2145</t>
  </si>
  <si>
    <t>Abandoning Existing Sewers with Cement Stabilized Flowable Fill</t>
  </si>
  <si>
    <t>SUBTOTAL:</t>
  </si>
  <si>
    <t>SITE OCCUPANCY</t>
  </si>
  <si>
    <t>B.1</t>
  </si>
  <si>
    <t>D22</t>
  </si>
  <si>
    <t>Charged Day</t>
  </si>
  <si>
    <t>EQUIPMENT COSTS</t>
  </si>
  <si>
    <t>C.1</t>
  </si>
  <si>
    <t>Daily Equipment Rate</t>
  </si>
  <si>
    <t>E13</t>
  </si>
  <si>
    <t>Shaft Construction</t>
  </si>
  <si>
    <t>day</t>
  </si>
  <si>
    <t>CW 2130/E24</t>
  </si>
  <si>
    <t>A.11</t>
  </si>
  <si>
    <t>A.12</t>
  </si>
  <si>
    <t>A.13</t>
  </si>
  <si>
    <t>A.14</t>
  </si>
  <si>
    <t>A.15</t>
  </si>
  <si>
    <t>A.16</t>
  </si>
  <si>
    <t>A.17</t>
  </si>
  <si>
    <t>A.18</t>
  </si>
  <si>
    <t>2100mm to Existing 2100mm</t>
  </si>
  <si>
    <t>PROVISIONAL ITEMS</t>
  </si>
  <si>
    <t>TOTAL BID PRICE (Items A+B) (GST extra) (in numbers)</t>
  </si>
  <si>
    <t>E16</t>
  </si>
  <si>
    <t>Building Inspection and Vibration Monitoring</t>
  </si>
  <si>
    <t>L.S.</t>
  </si>
  <si>
    <t xml:space="preserve">Pre-Construction Sewer Inspection </t>
  </si>
  <si>
    <t>f)</t>
  </si>
  <si>
    <t xml:space="preserve">Post-Construction Sewer Inspection </t>
  </si>
  <si>
    <t>TOTAL EVALUATED BID PRICE (A+B+C+D) (GST extra) (in numbers)</t>
  </si>
  <si>
    <t>B.</t>
  </si>
  <si>
    <t>C.</t>
  </si>
  <si>
    <t>D.</t>
  </si>
  <si>
    <t>D.1</t>
  </si>
  <si>
    <t>E19, E21</t>
  </si>
  <si>
    <t>Partial Slab Patches</t>
  </si>
  <si>
    <t>150mm Reinforced Concrete Pavement</t>
  </si>
  <si>
    <t>200mm Reinforced Concrete Pavement</t>
  </si>
  <si>
    <t>Miscellaneous Concrete Slab Renewal</t>
  </si>
  <si>
    <t>CW 3230</t>
  </si>
  <si>
    <t>100mm Sidewalk (SD-228A)</t>
  </si>
  <si>
    <t>CW 3235</t>
  </si>
  <si>
    <t>Construction of Asphalt Patches</t>
  </si>
  <si>
    <t>CW 3410</t>
  </si>
  <si>
    <t xml:space="preserve">Sodding </t>
  </si>
  <si>
    <t>CW 3510</t>
  </si>
  <si>
    <t>Building Inspection</t>
  </si>
  <si>
    <t>Vibration Monitoring</t>
  </si>
  <si>
    <t>m3</t>
  </si>
  <si>
    <t>Site Development, Mobilization, and Demobilization</t>
  </si>
  <si>
    <t>E6</t>
  </si>
  <si>
    <t>RCP Three Edge Bearing Test</t>
  </si>
  <si>
    <t>1200 mm (MH.3)</t>
  </si>
  <si>
    <t>Spec.Ref</t>
  </si>
  <si>
    <t>A.19</t>
  </si>
  <si>
    <t>A.20</t>
  </si>
  <si>
    <t>A.21</t>
  </si>
  <si>
    <t>A.22</t>
  </si>
  <si>
    <t>Concrete Curb Installation</t>
  </si>
  <si>
    <t>CW 3240</t>
  </si>
  <si>
    <t>Barrier Curb (SD-204)</t>
  </si>
  <si>
    <t>Ramp Curb (SD-229A)</t>
  </si>
  <si>
    <t>Construction of Asphaltic Overlay</t>
  </si>
  <si>
    <t>Main Line Paving Type 1A</t>
  </si>
  <si>
    <t>tonne</t>
  </si>
  <si>
    <t>A.23</t>
  </si>
  <si>
    <t>A.24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</si>
</sst>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#,##0.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0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8" fontId="27" fillId="0" borderId="11" applyFill="0">
      <alignment horizontal="right" vertical="top"/>
    </xf>
    <xf numFmtId="168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6" fontId="30" fillId="0" borderId="13" applyFill="0">
      <alignment horizontal="centerContinuous" wrapText="1"/>
    </xf>
    <xf numFmtId="166" fontId="30" fillId="0" borderId="13" applyFill="0">
      <alignment horizontal="centerContinuous" wrapText="1"/>
    </xf>
    <xf numFmtId="166" fontId="27" fillId="0" borderId="10" applyFill="0">
      <alignment horizontal="center" vertical="top" wrapText="1"/>
    </xf>
    <xf numFmtId="166" fontId="27" fillId="0" borderId="10" applyFill="0">
      <alignment horizontal="center" vertical="top" wrapText="1"/>
    </xf>
    <xf numFmtId="166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3" fontId="27" fillId="0" borderId="10" applyFill="0"/>
    <xf numFmtId="173" fontId="27" fillId="0" borderId="10" applyFill="0"/>
    <xf numFmtId="173" fontId="27" fillId="0" borderId="10" applyFill="0"/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7" fontId="27" fillId="0" borderId="10" applyFill="0">
      <alignment horizontal="right"/>
      <protection locked="0"/>
    </xf>
    <xf numFmtId="167" fontId="27" fillId="0" borderId="10" applyFill="0">
      <alignment horizontal="right"/>
      <protection locked="0"/>
    </xf>
    <xf numFmtId="167" fontId="27" fillId="0" borderId="10" applyFill="0">
      <alignment horizontal="right"/>
      <protection locked="0"/>
    </xf>
    <xf numFmtId="167" fontId="27" fillId="0" borderId="10" applyFill="0"/>
    <xf numFmtId="167" fontId="27" fillId="0" borderId="10" applyFill="0"/>
    <xf numFmtId="167" fontId="27" fillId="0" borderId="10" applyFill="0"/>
    <xf numFmtId="167" fontId="27" fillId="0" borderId="12" applyFill="0">
      <alignment horizontal="right"/>
    </xf>
    <xf numFmtId="167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5" fontId="28" fillId="0" borderId="12" applyNumberFormat="0" applyFont="0" applyFill="0" applyBorder="0" applyAlignment="0" applyProtection="0">
      <alignment horizontal="center" vertical="top" wrapText="1"/>
    </xf>
    <xf numFmtId="175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2" fontId="34" fillId="0" borderId="0" applyFill="0">
      <alignment horizontal="centerContinuous" vertical="center"/>
    </xf>
    <xf numFmtId="172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0" fontId="35" fillId="0" borderId="0" applyFill="0">
      <alignment horizontal="left"/>
    </xf>
    <xf numFmtId="170" fontId="35" fillId="0" borderId="0" applyFill="0">
      <alignment horizontal="left"/>
    </xf>
    <xf numFmtId="171" fontId="36" fillId="0" borderId="0" applyFill="0">
      <alignment horizontal="right"/>
    </xf>
    <xf numFmtId="171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0" borderId="0"/>
    <xf numFmtId="18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12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4" fillId="0" borderId="0" xfId="0" applyFont="1"/>
    <xf numFmtId="165" fontId="4" fillId="0" borderId="27" xfId="0" applyNumberFormat="1" applyFont="1" applyBorder="1" applyAlignment="1" applyProtection="1"/>
    <xf numFmtId="0" fontId="4" fillId="0" borderId="28" xfId="0" applyFont="1" applyBorder="1" applyAlignment="1" applyProtection="1">
      <alignment wrapText="1"/>
    </xf>
    <xf numFmtId="0" fontId="4" fillId="0" borderId="28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4" fontId="0" fillId="0" borderId="29" xfId="0" applyNumberFormat="1" applyBorder="1" applyAlignment="1" applyProtection="1">
      <alignment horizontal="right"/>
    </xf>
    <xf numFmtId="0" fontId="3" fillId="0" borderId="31" xfId="0" applyFont="1" applyBorder="1" applyAlignment="1" applyProtection="1">
      <alignment wrapText="1"/>
    </xf>
    <xf numFmtId="0" fontId="0" fillId="0" borderId="31" xfId="0" applyBorder="1" applyAlignment="1" applyProtection="1">
      <alignment horizontal="center" wrapText="1"/>
    </xf>
    <xf numFmtId="0" fontId="4" fillId="0" borderId="31" xfId="0" applyFont="1" applyBorder="1" applyAlignment="1" applyProtection="1">
      <alignment horizontal="center" wrapText="1"/>
    </xf>
    <xf numFmtId="3" fontId="0" fillId="0" borderId="31" xfId="0" applyNumberFormat="1" applyBorder="1" applyAlignment="1" applyProtection="1">
      <alignment horizontal="center"/>
    </xf>
    <xf numFmtId="4" fontId="0" fillId="0" borderId="31" xfId="0" applyNumberFormat="1" applyBorder="1" applyAlignment="1" applyProtection="1">
      <alignment horizontal="right"/>
      <protection locked="0"/>
    </xf>
    <xf numFmtId="4" fontId="0" fillId="0" borderId="32" xfId="0" applyNumberFormat="1" applyBorder="1" applyAlignment="1" applyProtection="1">
      <alignment horizontal="right"/>
    </xf>
    <xf numFmtId="165" fontId="0" fillId="0" borderId="30" xfId="0" applyNumberFormat="1" applyBorder="1" applyAlignment="1" applyProtection="1"/>
    <xf numFmtId="0" fontId="0" fillId="0" borderId="31" xfId="0" applyBorder="1" applyAlignment="1" applyProtection="1">
      <alignment wrapText="1"/>
    </xf>
    <xf numFmtId="0" fontId="4" fillId="0" borderId="31" xfId="0" applyFont="1" applyBorder="1" applyAlignment="1" applyProtection="1">
      <alignment wrapText="1"/>
    </xf>
    <xf numFmtId="3" fontId="4" fillId="0" borderId="31" xfId="0" applyNumberFormat="1" applyFont="1" applyBorder="1" applyAlignment="1" applyProtection="1">
      <alignment horizontal="center"/>
    </xf>
    <xf numFmtId="181" fontId="0" fillId="0" borderId="31" xfId="0" applyNumberFormat="1" applyBorder="1" applyAlignment="1" applyProtection="1">
      <alignment horizontal="center"/>
    </xf>
    <xf numFmtId="0" fontId="4" fillId="0" borderId="31" xfId="0" applyFont="1" applyFill="1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right"/>
    </xf>
    <xf numFmtId="0" fontId="41" fillId="0" borderId="13" xfId="0" applyFont="1" applyBorder="1" applyAlignment="1" applyProtection="1">
      <alignment wrapText="1"/>
    </xf>
    <xf numFmtId="0" fontId="42" fillId="0" borderId="26" xfId="0" applyFont="1" applyBorder="1" applyAlignment="1" applyProtection="1">
      <alignment horizontal="center" wrapText="1"/>
    </xf>
    <xf numFmtId="0" fontId="42" fillId="0" borderId="25" xfId="0" applyFont="1" applyBorder="1" applyAlignment="1" applyProtection="1">
      <alignment horizontal="center" wrapText="1"/>
    </xf>
    <xf numFmtId="165" fontId="3" fillId="0" borderId="33" xfId="0" applyNumberFormat="1" applyFont="1" applyBorder="1" applyAlignment="1" applyProtection="1"/>
    <xf numFmtId="0" fontId="41" fillId="0" borderId="33" xfId="0" applyFont="1" applyBorder="1" applyAlignment="1" applyProtection="1">
      <alignment wrapText="1"/>
    </xf>
    <xf numFmtId="0" fontId="42" fillId="0" borderId="33" xfId="0" applyFont="1" applyBorder="1" applyAlignment="1" applyProtection="1">
      <alignment horizontal="center" wrapText="1"/>
    </xf>
    <xf numFmtId="3" fontId="41" fillId="0" borderId="33" xfId="0" applyNumberFormat="1" applyFon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right"/>
    </xf>
    <xf numFmtId="165" fontId="0" fillId="0" borderId="26" xfId="0" applyNumberFormat="1" applyBorder="1" applyAlignment="1" applyProtection="1"/>
    <xf numFmtId="4" fontId="0" fillId="0" borderId="26" xfId="0" applyNumberForma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center" wrapText="1"/>
    </xf>
    <xf numFmtId="3" fontId="0" fillId="0" borderId="31" xfId="0" applyNumberFormat="1" applyFill="1" applyBorder="1" applyAlignment="1" applyProtection="1">
      <alignment horizontal="center"/>
    </xf>
    <xf numFmtId="165" fontId="0" fillId="0" borderId="30" xfId="0" applyNumberFormat="1" applyBorder="1" applyAlignment="1" applyProtection="1">
      <alignment vertical="top"/>
    </xf>
    <xf numFmtId="165" fontId="4" fillId="0" borderId="30" xfId="0" applyNumberFormat="1" applyFont="1" applyBorder="1" applyAlignment="1" applyProtection="1">
      <alignment horizontal="center" vertical="top"/>
    </xf>
    <xf numFmtId="165" fontId="4" fillId="0" borderId="30" xfId="0" applyNumberFormat="1" applyFont="1" applyBorder="1" applyAlignment="1" applyProtection="1">
      <alignment vertical="top"/>
    </xf>
    <xf numFmtId="165" fontId="4" fillId="0" borderId="30" xfId="0" applyNumberFormat="1" applyFont="1" applyBorder="1" applyAlignment="1" applyProtection="1">
      <alignment horizontal="right" vertical="top"/>
    </xf>
    <xf numFmtId="165" fontId="3" fillId="0" borderId="30" xfId="0" applyNumberFormat="1" applyFont="1" applyBorder="1" applyAlignment="1" applyProtection="1">
      <alignment horizontal="center" vertical="top"/>
    </xf>
    <xf numFmtId="165" fontId="3" fillId="0" borderId="30" xfId="0" applyNumberFormat="1" applyFont="1" applyBorder="1" applyAlignment="1" applyProtection="1">
      <alignment horizontal="center"/>
    </xf>
    <xf numFmtId="165" fontId="3" fillId="0" borderId="13" xfId="0" applyNumberFormat="1" applyFont="1" applyBorder="1" applyAlignment="1" applyProtection="1">
      <alignment horizontal="center"/>
    </xf>
    <xf numFmtId="165" fontId="4" fillId="0" borderId="30" xfId="0" applyNumberFormat="1" applyFont="1" applyBorder="1" applyAlignment="1" applyProtection="1">
      <alignment horizontal="center"/>
    </xf>
    <xf numFmtId="4" fontId="0" fillId="0" borderId="25" xfId="0" applyNumberFormat="1" applyFill="1" applyBorder="1" applyAlignment="1" applyProtection="1">
      <alignment horizontal="right"/>
    </xf>
    <xf numFmtId="165" fontId="0" fillId="0" borderId="16" xfId="0" applyNumberFormat="1" applyBorder="1" applyAlignment="1" applyProtection="1"/>
    <xf numFmtId="4" fontId="0" fillId="0" borderId="23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0" fontId="38" fillId="24" borderId="17" xfId="1" applyNumberFormat="1" applyFont="1" applyBorder="1" applyAlignment="1" applyProtection="1">
      <alignment horizontal="left"/>
    </xf>
    <xf numFmtId="0" fontId="38" fillId="24" borderId="18" xfId="1" applyNumberFormat="1" applyFont="1" applyBorder="1" applyAlignment="1" applyProtection="1">
      <alignment horizontal="left"/>
    </xf>
    <xf numFmtId="0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NumberFormat="1" applyFont="1" applyBorder="1" applyAlignment="1" applyProtection="1">
      <alignment horizontal="left"/>
    </xf>
    <xf numFmtId="0" fontId="38" fillId="24" borderId="16" xfId="1" applyNumberFormat="1" applyFont="1" applyBorder="1" applyAlignment="1" applyProtection="1">
      <alignment horizontal="left"/>
    </xf>
    <xf numFmtId="0" fontId="38" fillId="24" borderId="0" xfId="1" applyNumberFormat="1" applyFont="1" applyBorder="1" applyAlignment="1" applyProtection="1">
      <alignment horizontal="left"/>
    </xf>
    <xf numFmtId="0" fontId="38" fillId="24" borderId="0" xfId="1" applyNumberFormat="1" applyFont="1" applyBorder="1" applyAlignment="1" applyProtection="1">
      <alignment horizontal="center"/>
    </xf>
    <xf numFmtId="4" fontId="38" fillId="24" borderId="0" xfId="1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38" fillId="24" borderId="15" xfId="1" applyNumberFormat="1" applyFont="1" applyBorder="1" applyAlignment="1" applyProtection="1"/>
    <xf numFmtId="0" fontId="38" fillId="24" borderId="14" xfId="1" applyNumberFormat="1" applyFont="1" applyBorder="1" applyAlignment="1" applyProtection="1"/>
    <xf numFmtId="0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/>
    <xf numFmtId="0" fontId="38" fillId="24" borderId="22" xfId="1" applyNumberFormat="1" applyFont="1" applyBorder="1" applyAlignment="1" applyProtection="1"/>
    <xf numFmtId="165" fontId="0" fillId="0" borderId="20" xfId="0" applyNumberForma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0" fillId="0" borderId="0" xfId="0" applyAlignment="1" applyProtection="1"/>
    <xf numFmtId="0" fontId="4" fillId="0" borderId="0" xfId="0" applyNumberFormat="1" applyFont="1" applyAlignment="1" applyProtection="1"/>
    <xf numFmtId="0" fontId="4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2" fillId="0" borderId="12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1" fontId="0" fillId="0" borderId="0" xfId="0" applyNumberFormat="1" applyAlignment="1" applyProtection="1">
      <alignment horizontal="center"/>
    </xf>
    <xf numFmtId="4" fontId="0" fillId="0" borderId="28" xfId="0" applyNumberForma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8" fillId="24" borderId="0" xfId="1" applyNumberFormat="1" applyFont="1" applyBorder="1" applyAlignment="1" applyProtection="1">
      <alignment horizontal="center"/>
    </xf>
    <xf numFmtId="0" fontId="38" fillId="24" borderId="23" xfId="1" applyNumberFormat="1" applyFont="1" applyBorder="1" applyAlignment="1" applyProtection="1"/>
    <xf numFmtId="0" fontId="4" fillId="0" borderId="0" xfId="0" applyNumberFormat="1" applyFont="1" applyAlignment="1" applyProtection="1">
      <alignment horizontal="left"/>
    </xf>
    <xf numFmtId="3" fontId="41" fillId="0" borderId="13" xfId="0" applyNumberFormat="1" applyFont="1" applyBorder="1" applyAlignment="1" applyProtection="1">
      <alignment horizontal="center"/>
    </xf>
    <xf numFmtId="3" fontId="41" fillId="0" borderId="25" xfId="0" applyNumberFormat="1" applyFont="1" applyBorder="1" applyAlignment="1" applyProtection="1">
      <alignment horizontal="center"/>
    </xf>
    <xf numFmtId="164" fontId="38" fillId="24" borderId="14" xfId="1" applyNumberFormat="1" applyFont="1" applyBorder="1" applyAlignment="1" applyProtection="1">
      <alignment horizontal="center"/>
    </xf>
    <xf numFmtId="0" fontId="38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  <xf numFmtId="3" fontId="0" fillId="0" borderId="31" xfId="0" applyNumberFormat="1" applyBorder="1" applyAlignment="1" applyProtection="1">
      <alignment horizontal="center"/>
      <protection locked="0"/>
    </xf>
  </cellXfs>
  <cellStyles count="1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mma 2" xfId="116"/>
    <cellStyle name="Comma 3" xfId="118"/>
    <cellStyle name="Continued" xfId="69"/>
    <cellStyle name="Continued 2" xfId="70"/>
    <cellStyle name="Continued 3" xfId="71"/>
    <cellStyle name="Currency 2" xfId="117"/>
    <cellStyle name="Currency 3" xfId="119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2 2" xfId="115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8" xfId="114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J182"/>
  <sheetViews>
    <sheetView tabSelected="1" view="pageBreakPreview" zoomScaleNormal="85" zoomScaleSheetLayoutView="100" workbookViewId="0">
      <selection activeCell="F13" sqref="F13"/>
    </sheetView>
  </sheetViews>
  <sheetFormatPr defaultRowHeight="13.2" x14ac:dyDescent="0.25"/>
  <cols>
    <col min="1" max="1" width="5.6640625" style="19" customWidth="1"/>
    <col min="2" max="2" width="33.5546875" style="19" customWidth="1"/>
    <col min="3" max="3" width="12.5546875" style="19" customWidth="1"/>
    <col min="4" max="4" width="13.6640625" style="10" customWidth="1"/>
    <col min="5" max="5" width="10.6640625" style="8" customWidth="1"/>
    <col min="6" max="6" width="12.44140625" style="1" customWidth="1"/>
    <col min="7" max="7" width="13.88671875" style="1" customWidth="1"/>
  </cols>
  <sheetData>
    <row r="1" spans="1:10" x14ac:dyDescent="0.25">
      <c r="A1" s="101"/>
      <c r="B1" s="101"/>
      <c r="C1" s="100" t="s">
        <v>8</v>
      </c>
      <c r="D1" s="100"/>
      <c r="E1" s="15"/>
      <c r="F1" s="5"/>
      <c r="G1" s="5"/>
    </row>
    <row r="2" spans="1:10" x14ac:dyDescent="0.25">
      <c r="A2" s="99"/>
      <c r="B2" s="99"/>
      <c r="C2" s="92" t="s">
        <v>12</v>
      </c>
      <c r="D2" s="92"/>
      <c r="E2" s="15"/>
      <c r="F2" s="6"/>
      <c r="G2" s="6"/>
    </row>
    <row r="3" spans="1:10" x14ac:dyDescent="0.25">
      <c r="A3" s="104"/>
      <c r="B3" s="99"/>
      <c r="C3" s="93"/>
      <c r="D3" s="94"/>
      <c r="E3" s="15"/>
      <c r="F3" s="6"/>
      <c r="G3" s="6"/>
    </row>
    <row r="4" spans="1:10" x14ac:dyDescent="0.25">
      <c r="A4" s="91" t="s">
        <v>9</v>
      </c>
      <c r="B4" s="91"/>
      <c r="C4" s="91"/>
      <c r="D4" s="16"/>
      <c r="E4" s="15"/>
      <c r="F4" s="6"/>
      <c r="G4" s="6"/>
    </row>
    <row r="5" spans="1:10" ht="25.2" customHeight="1" x14ac:dyDescent="0.25">
      <c r="A5" s="95" t="s">
        <v>0</v>
      </c>
      <c r="B5" s="95" t="s">
        <v>1</v>
      </c>
      <c r="C5" s="96" t="s">
        <v>133</v>
      </c>
      <c r="D5" s="96" t="s">
        <v>3</v>
      </c>
      <c r="E5" s="53" t="s">
        <v>2</v>
      </c>
      <c r="F5" s="53" t="s">
        <v>4</v>
      </c>
      <c r="G5" s="53" t="s">
        <v>5</v>
      </c>
    </row>
    <row r="6" spans="1:10" x14ac:dyDescent="0.25">
      <c r="A6" s="21"/>
      <c r="B6" s="22"/>
      <c r="C6" s="23"/>
      <c r="D6" s="23"/>
      <c r="E6" s="24"/>
      <c r="F6" s="98"/>
      <c r="G6" s="25"/>
    </row>
    <row r="7" spans="1:10" x14ac:dyDescent="0.25">
      <c r="A7" s="59" t="s">
        <v>14</v>
      </c>
      <c r="B7" s="26" t="s">
        <v>15</v>
      </c>
      <c r="C7" s="27"/>
      <c r="D7" s="28"/>
      <c r="E7" s="29"/>
      <c r="F7" s="70"/>
      <c r="G7" s="31"/>
      <c r="I7" s="20"/>
    </row>
    <row r="8" spans="1:10" x14ac:dyDescent="0.25">
      <c r="A8" s="55"/>
      <c r="B8" s="33"/>
      <c r="C8" s="27"/>
      <c r="D8" s="28"/>
      <c r="E8" s="29"/>
      <c r="F8" s="70"/>
      <c r="G8" s="31"/>
    </row>
    <row r="9" spans="1:10" ht="26.4" x14ac:dyDescent="0.25">
      <c r="A9" s="56" t="s">
        <v>16</v>
      </c>
      <c r="B9" s="34" t="s">
        <v>129</v>
      </c>
      <c r="C9" s="28" t="s">
        <v>130</v>
      </c>
      <c r="D9" s="28" t="s">
        <v>105</v>
      </c>
      <c r="E9" s="29">
        <v>1</v>
      </c>
      <c r="F9" s="30">
        <v>0</v>
      </c>
      <c r="G9" s="31">
        <f t="shared" ref="G9:G142" si="0">ROUND(E9*F9,2)</f>
        <v>0</v>
      </c>
    </row>
    <row r="10" spans="1:10" x14ac:dyDescent="0.25">
      <c r="A10" s="55"/>
      <c r="B10" s="33"/>
      <c r="C10" s="27"/>
      <c r="D10" s="28"/>
      <c r="E10" s="29"/>
      <c r="F10" s="70"/>
      <c r="G10" s="31"/>
    </row>
    <row r="11" spans="1:10" x14ac:dyDescent="0.25">
      <c r="A11" s="56" t="s">
        <v>41</v>
      </c>
      <c r="B11" s="34" t="s">
        <v>21</v>
      </c>
      <c r="C11" s="28" t="s">
        <v>114</v>
      </c>
      <c r="D11" s="28"/>
      <c r="E11" s="29"/>
      <c r="F11" s="70"/>
      <c r="G11" s="31"/>
      <c r="I11" s="20"/>
      <c r="J11" s="20"/>
    </row>
    <row r="12" spans="1:10" x14ac:dyDescent="0.25">
      <c r="A12" s="57"/>
      <c r="B12" s="34"/>
      <c r="C12" s="28"/>
      <c r="D12" s="28"/>
      <c r="E12" s="29"/>
      <c r="F12" s="70"/>
      <c r="G12" s="31"/>
      <c r="I12" s="20"/>
      <c r="J12" s="20"/>
    </row>
    <row r="13" spans="1:10" ht="26.4" x14ac:dyDescent="0.25">
      <c r="A13" s="56" t="s">
        <v>27</v>
      </c>
      <c r="B13" s="34" t="s">
        <v>26</v>
      </c>
      <c r="C13" s="28"/>
      <c r="D13" s="28" t="s">
        <v>25</v>
      </c>
      <c r="E13" s="29">
        <v>1542</v>
      </c>
      <c r="F13" s="30">
        <v>0</v>
      </c>
      <c r="G13" s="31">
        <f t="shared" ref="G13" si="1">ROUND(E13*F13,2)</f>
        <v>0</v>
      </c>
      <c r="I13" s="20"/>
      <c r="J13" s="20"/>
    </row>
    <row r="14" spans="1:10" x14ac:dyDescent="0.25">
      <c r="A14" s="57"/>
      <c r="B14" s="34"/>
      <c r="C14" s="28"/>
      <c r="D14" s="28"/>
      <c r="E14" s="29"/>
      <c r="F14" s="70"/>
      <c r="G14" s="31"/>
      <c r="I14" s="20"/>
      <c r="J14" s="20"/>
    </row>
    <row r="15" spans="1:10" x14ac:dyDescent="0.25">
      <c r="A15" s="56" t="s">
        <v>42</v>
      </c>
      <c r="B15" s="34" t="s">
        <v>31</v>
      </c>
      <c r="C15" s="28" t="s">
        <v>91</v>
      </c>
      <c r="D15" s="28"/>
      <c r="E15" s="29"/>
      <c r="F15" s="70"/>
      <c r="G15" s="31"/>
      <c r="I15" s="20"/>
      <c r="J15" s="20"/>
    </row>
    <row r="16" spans="1:10" x14ac:dyDescent="0.25">
      <c r="A16" s="57"/>
      <c r="B16" s="34"/>
      <c r="C16" s="28"/>
      <c r="D16" s="28"/>
      <c r="E16" s="29"/>
      <c r="F16" s="70"/>
      <c r="G16" s="31"/>
      <c r="I16" s="20"/>
      <c r="J16" s="20"/>
    </row>
    <row r="17" spans="1:10" x14ac:dyDescent="0.25">
      <c r="A17" s="56" t="s">
        <v>27</v>
      </c>
      <c r="B17" s="37" t="s">
        <v>32</v>
      </c>
      <c r="C17" s="28"/>
      <c r="D17" s="28"/>
      <c r="E17" s="29"/>
      <c r="F17" s="70"/>
      <c r="G17" s="31"/>
      <c r="I17" s="20"/>
      <c r="J17" s="20"/>
    </row>
    <row r="18" spans="1:10" ht="26.4" x14ac:dyDescent="0.25">
      <c r="A18" s="58" t="s">
        <v>30</v>
      </c>
      <c r="B18" s="34" t="s">
        <v>33</v>
      </c>
      <c r="C18" s="28"/>
      <c r="D18" s="28" t="s">
        <v>25</v>
      </c>
      <c r="E18" s="29">
        <v>51</v>
      </c>
      <c r="F18" s="30">
        <v>0</v>
      </c>
      <c r="G18" s="31">
        <f t="shared" ref="G18" si="2">ROUND(E18*F18,2)</f>
        <v>0</v>
      </c>
      <c r="I18" s="20"/>
      <c r="J18" s="20"/>
    </row>
    <row r="19" spans="1:10" x14ac:dyDescent="0.25">
      <c r="A19" s="57"/>
      <c r="B19" s="34"/>
      <c r="C19" s="28"/>
      <c r="D19" s="28"/>
      <c r="E19" s="29"/>
      <c r="F19" s="70"/>
      <c r="G19" s="31"/>
      <c r="I19" s="20"/>
      <c r="J19" s="20"/>
    </row>
    <row r="20" spans="1:10" x14ac:dyDescent="0.25">
      <c r="A20" s="56" t="s">
        <v>34</v>
      </c>
      <c r="B20" s="37" t="s">
        <v>38</v>
      </c>
      <c r="C20" s="28"/>
      <c r="D20" s="28"/>
      <c r="E20" s="29"/>
      <c r="F20" s="70"/>
      <c r="G20" s="31"/>
      <c r="I20" s="20"/>
      <c r="J20" s="20"/>
    </row>
    <row r="21" spans="1:10" ht="26.4" x14ac:dyDescent="0.25">
      <c r="A21" s="58" t="s">
        <v>30</v>
      </c>
      <c r="B21" s="34" t="s">
        <v>33</v>
      </c>
      <c r="C21" s="28"/>
      <c r="D21" s="28" t="s">
        <v>25</v>
      </c>
      <c r="E21" s="29">
        <v>26</v>
      </c>
      <c r="F21" s="30">
        <v>0</v>
      </c>
      <c r="G21" s="31">
        <f t="shared" ref="G21" si="3">ROUND(E21*F21,2)</f>
        <v>0</v>
      </c>
      <c r="I21" s="20"/>
      <c r="J21" s="20"/>
    </row>
    <row r="22" spans="1:10" x14ac:dyDescent="0.25">
      <c r="A22" s="57"/>
      <c r="B22" s="34"/>
      <c r="C22" s="28"/>
      <c r="D22" s="28"/>
      <c r="E22" s="29"/>
      <c r="F22" s="70"/>
      <c r="G22" s="31"/>
      <c r="I22" s="20"/>
      <c r="J22" s="20"/>
    </row>
    <row r="23" spans="1:10" x14ac:dyDescent="0.25">
      <c r="A23" s="56" t="s">
        <v>35</v>
      </c>
      <c r="B23" s="37" t="s">
        <v>37</v>
      </c>
      <c r="C23" s="28"/>
      <c r="D23" s="28"/>
      <c r="E23" s="29"/>
      <c r="F23" s="70"/>
      <c r="G23" s="31"/>
      <c r="I23" s="20"/>
      <c r="J23" s="20"/>
    </row>
    <row r="24" spans="1:10" ht="26.4" x14ac:dyDescent="0.25">
      <c r="A24" s="58" t="s">
        <v>30</v>
      </c>
      <c r="B24" s="34" t="s">
        <v>36</v>
      </c>
      <c r="C24" s="28"/>
      <c r="D24" s="28" t="s">
        <v>25</v>
      </c>
      <c r="E24" s="29">
        <v>40</v>
      </c>
      <c r="F24" s="30">
        <v>0</v>
      </c>
      <c r="G24" s="31">
        <f t="shared" ref="G24" si="4">ROUND(E24*F24,2)</f>
        <v>0</v>
      </c>
      <c r="I24" s="20"/>
      <c r="J24" s="20"/>
    </row>
    <row r="25" spans="1:10" x14ac:dyDescent="0.25">
      <c r="A25" s="57"/>
      <c r="B25" s="34"/>
      <c r="C25" s="28"/>
      <c r="D25" s="28"/>
      <c r="E25" s="29"/>
      <c r="F25" s="70"/>
      <c r="G25" s="31"/>
      <c r="I25" s="20"/>
      <c r="J25" s="20"/>
    </row>
    <row r="26" spans="1:10" x14ac:dyDescent="0.25">
      <c r="A26" s="56" t="s">
        <v>43</v>
      </c>
      <c r="B26" s="34" t="s">
        <v>28</v>
      </c>
      <c r="C26" s="91"/>
      <c r="D26" s="28"/>
      <c r="E26" s="29"/>
      <c r="F26" s="70"/>
      <c r="G26" s="31"/>
      <c r="I26" s="20"/>
      <c r="J26" s="20"/>
    </row>
    <row r="27" spans="1:10" x14ac:dyDescent="0.25">
      <c r="A27" s="56"/>
      <c r="B27" s="34"/>
      <c r="C27" s="28"/>
      <c r="D27" s="28"/>
      <c r="E27" s="29"/>
      <c r="F27" s="70"/>
      <c r="G27" s="31"/>
      <c r="I27" s="20"/>
      <c r="J27" s="20"/>
    </row>
    <row r="28" spans="1:10" x14ac:dyDescent="0.25">
      <c r="A28" s="56" t="s">
        <v>27</v>
      </c>
      <c r="B28" s="34" t="s">
        <v>63</v>
      </c>
      <c r="C28" s="28" t="s">
        <v>29</v>
      </c>
      <c r="D28" s="28"/>
      <c r="E28" s="36"/>
      <c r="F28" s="70"/>
      <c r="G28" s="31"/>
      <c r="I28" s="20"/>
      <c r="J28" s="20"/>
    </row>
    <row r="29" spans="1:10" x14ac:dyDescent="0.25">
      <c r="A29" s="58" t="s">
        <v>30</v>
      </c>
      <c r="B29" s="34" t="s">
        <v>132</v>
      </c>
      <c r="C29" s="28"/>
      <c r="D29" s="28" t="s">
        <v>10</v>
      </c>
      <c r="E29" s="36">
        <v>3.3</v>
      </c>
      <c r="F29" s="30">
        <v>0</v>
      </c>
      <c r="G29" s="31">
        <f t="shared" ref="G29" si="5">ROUND(E29*F29,2)</f>
        <v>0</v>
      </c>
      <c r="I29" s="20"/>
      <c r="J29" s="20"/>
    </row>
    <row r="30" spans="1:10" x14ac:dyDescent="0.25">
      <c r="A30" s="56"/>
      <c r="B30" s="34"/>
      <c r="C30" s="28"/>
      <c r="D30" s="28"/>
      <c r="E30" s="36"/>
      <c r="F30" s="70"/>
      <c r="G30" s="31"/>
      <c r="I30" s="20"/>
      <c r="J30" s="20"/>
    </row>
    <row r="31" spans="1:10" x14ac:dyDescent="0.25">
      <c r="A31" s="56" t="s">
        <v>34</v>
      </c>
      <c r="B31" s="34" t="s">
        <v>39</v>
      </c>
      <c r="C31" s="28" t="s">
        <v>62</v>
      </c>
      <c r="D31" s="28" t="s">
        <v>6</v>
      </c>
      <c r="E31" s="29">
        <v>3</v>
      </c>
      <c r="F31" s="30">
        <v>0</v>
      </c>
      <c r="G31" s="31">
        <f t="shared" ref="G31" si="6">ROUND(E31*F31,2)</f>
        <v>0</v>
      </c>
      <c r="I31" s="20"/>
      <c r="J31" s="20"/>
    </row>
    <row r="32" spans="1:10" x14ac:dyDescent="0.25">
      <c r="A32" s="57"/>
      <c r="B32" s="34"/>
      <c r="C32" s="28"/>
      <c r="D32" s="28"/>
      <c r="E32" s="29"/>
      <c r="F32" s="70"/>
      <c r="G32" s="31"/>
      <c r="J32" s="20"/>
    </row>
    <row r="33" spans="1:10" x14ac:dyDescent="0.25">
      <c r="A33" s="56" t="s">
        <v>44</v>
      </c>
      <c r="B33" s="34" t="s">
        <v>46</v>
      </c>
      <c r="C33" s="28" t="s">
        <v>29</v>
      </c>
      <c r="D33" s="28"/>
      <c r="E33" s="29"/>
      <c r="F33" s="70"/>
      <c r="G33" s="31"/>
      <c r="I33" s="20"/>
      <c r="J33" s="20"/>
    </row>
    <row r="34" spans="1:10" x14ac:dyDescent="0.25">
      <c r="A34" s="57"/>
      <c r="B34" s="34"/>
      <c r="C34" s="28"/>
      <c r="D34" s="28"/>
      <c r="E34" s="29"/>
      <c r="F34" s="70"/>
      <c r="G34" s="31"/>
      <c r="I34" s="20"/>
      <c r="J34" s="20"/>
    </row>
    <row r="35" spans="1:10" x14ac:dyDescent="0.25">
      <c r="A35" s="56" t="s">
        <v>27</v>
      </c>
      <c r="B35" s="34" t="s">
        <v>63</v>
      </c>
      <c r="C35" s="28"/>
      <c r="D35" s="28"/>
      <c r="E35" s="29"/>
      <c r="F35" s="70"/>
      <c r="G35" s="31"/>
      <c r="I35" s="20"/>
      <c r="J35" s="20"/>
    </row>
    <row r="36" spans="1:10" x14ac:dyDescent="0.25">
      <c r="A36" s="58" t="s">
        <v>30</v>
      </c>
      <c r="B36" s="34" t="s">
        <v>64</v>
      </c>
      <c r="C36" s="28"/>
      <c r="D36" s="28" t="s">
        <v>10</v>
      </c>
      <c r="E36" s="36">
        <v>3.3</v>
      </c>
      <c r="F36" s="30">
        <v>0</v>
      </c>
      <c r="G36" s="31">
        <f t="shared" ref="G36" si="7">ROUND(E36*F36,2)</f>
        <v>0</v>
      </c>
      <c r="I36" s="20"/>
      <c r="J36" s="20"/>
    </row>
    <row r="37" spans="1:10" x14ac:dyDescent="0.25">
      <c r="A37" s="57"/>
      <c r="B37" s="34"/>
      <c r="C37" s="28"/>
      <c r="D37" s="28"/>
      <c r="E37" s="29"/>
      <c r="F37" s="70"/>
      <c r="G37" s="31"/>
      <c r="I37" s="20"/>
      <c r="J37" s="20"/>
    </row>
    <row r="38" spans="1:10" ht="26.4" x14ac:dyDescent="0.25">
      <c r="A38" s="56" t="s">
        <v>45</v>
      </c>
      <c r="B38" s="34" t="s">
        <v>40</v>
      </c>
      <c r="C38" s="28" t="s">
        <v>29</v>
      </c>
      <c r="D38" s="28"/>
      <c r="E38" s="29"/>
      <c r="F38" s="70"/>
      <c r="G38" s="31"/>
      <c r="I38" s="20"/>
      <c r="J38" s="20"/>
    </row>
    <row r="39" spans="1:10" x14ac:dyDescent="0.25">
      <c r="A39" s="57"/>
      <c r="B39" s="34"/>
      <c r="C39" s="28"/>
      <c r="D39" s="28"/>
      <c r="E39" s="29"/>
      <c r="F39" s="70"/>
      <c r="G39" s="31"/>
      <c r="I39" s="20"/>
      <c r="J39" s="20"/>
    </row>
    <row r="40" spans="1:10" x14ac:dyDescent="0.25">
      <c r="A40" s="56" t="s">
        <v>27</v>
      </c>
      <c r="B40" s="34" t="s">
        <v>65</v>
      </c>
      <c r="C40" s="28"/>
      <c r="D40" s="28" t="s">
        <v>6</v>
      </c>
      <c r="E40" s="35">
        <v>26</v>
      </c>
      <c r="F40" s="30">
        <v>0</v>
      </c>
      <c r="G40" s="31">
        <f t="shared" ref="G40" si="8">ROUND(E40*F40,2)</f>
        <v>0</v>
      </c>
      <c r="I40" s="20"/>
      <c r="J40" s="20"/>
    </row>
    <row r="41" spans="1:10" x14ac:dyDescent="0.25">
      <c r="A41" s="57"/>
      <c r="B41" s="34"/>
      <c r="C41" s="28"/>
      <c r="D41" s="28"/>
      <c r="E41" s="29"/>
      <c r="F41" s="70"/>
      <c r="G41" s="31"/>
      <c r="I41" s="20"/>
      <c r="J41" s="20"/>
    </row>
    <row r="42" spans="1:10" x14ac:dyDescent="0.25">
      <c r="A42" s="56" t="s">
        <v>48</v>
      </c>
      <c r="B42" s="34" t="s">
        <v>47</v>
      </c>
      <c r="C42" s="28" t="s">
        <v>29</v>
      </c>
      <c r="D42" s="28"/>
      <c r="E42" s="29"/>
      <c r="F42" s="70"/>
      <c r="G42" s="31"/>
      <c r="I42" s="20"/>
      <c r="J42" s="20"/>
    </row>
    <row r="43" spans="1:10" x14ac:dyDescent="0.25">
      <c r="A43" s="57"/>
      <c r="B43" s="34"/>
      <c r="C43" s="28"/>
      <c r="D43" s="28"/>
      <c r="E43" s="29"/>
      <c r="F43" s="70"/>
      <c r="G43" s="31"/>
      <c r="I43" s="20"/>
      <c r="J43" s="20"/>
    </row>
    <row r="44" spans="1:10" x14ac:dyDescent="0.25">
      <c r="A44" s="56" t="s">
        <v>27</v>
      </c>
      <c r="B44" s="37" t="s">
        <v>56</v>
      </c>
      <c r="C44" s="28"/>
      <c r="D44" s="28"/>
      <c r="E44" s="29"/>
      <c r="F44" s="70"/>
      <c r="G44" s="31"/>
      <c r="I44" s="20"/>
      <c r="J44" s="20"/>
    </row>
    <row r="45" spans="1:10" ht="26.4" x14ac:dyDescent="0.25">
      <c r="A45" s="58" t="s">
        <v>30</v>
      </c>
      <c r="B45" s="34" t="s">
        <v>57</v>
      </c>
      <c r="C45" s="28"/>
      <c r="D45" s="28" t="s">
        <v>25</v>
      </c>
      <c r="E45" s="29">
        <v>234</v>
      </c>
      <c r="F45" s="30">
        <v>0</v>
      </c>
      <c r="G45" s="31">
        <f t="shared" ref="G45" si="9">ROUND(E45*F45,2)</f>
        <v>0</v>
      </c>
      <c r="I45" s="20"/>
      <c r="J45" s="20"/>
    </row>
    <row r="46" spans="1:10" x14ac:dyDescent="0.25">
      <c r="A46" s="56"/>
      <c r="B46" s="34"/>
      <c r="C46" s="28"/>
      <c r="D46" s="28"/>
      <c r="E46" s="29"/>
      <c r="F46" s="70"/>
      <c r="G46" s="31"/>
      <c r="I46" s="20"/>
      <c r="J46" s="20"/>
    </row>
    <row r="47" spans="1:10" x14ac:dyDescent="0.25">
      <c r="A47" s="56" t="s">
        <v>49</v>
      </c>
      <c r="B47" s="34" t="s">
        <v>66</v>
      </c>
      <c r="C47" s="28" t="s">
        <v>29</v>
      </c>
      <c r="D47" s="28"/>
      <c r="E47" s="29"/>
      <c r="F47" s="70"/>
      <c r="G47" s="31"/>
      <c r="I47" s="20"/>
      <c r="J47" s="20"/>
    </row>
    <row r="48" spans="1:10" x14ac:dyDescent="0.25">
      <c r="A48" s="56"/>
      <c r="B48" s="34"/>
      <c r="C48" s="28"/>
      <c r="D48" s="28"/>
      <c r="E48" s="29"/>
      <c r="F48" s="70"/>
      <c r="G48" s="31"/>
      <c r="I48" s="20"/>
      <c r="J48" s="20"/>
    </row>
    <row r="49" spans="1:10" ht="26.4" x14ac:dyDescent="0.25">
      <c r="A49" s="56" t="s">
        <v>27</v>
      </c>
      <c r="B49" s="34" t="s">
        <v>67</v>
      </c>
      <c r="C49" s="28"/>
      <c r="D49" s="28" t="s">
        <v>6</v>
      </c>
      <c r="E49" s="35">
        <v>9</v>
      </c>
      <c r="F49" s="30">
        <v>0</v>
      </c>
      <c r="G49" s="31">
        <f t="shared" ref="G49" si="10">ROUND(E49*F49,2)</f>
        <v>0</v>
      </c>
      <c r="I49" s="20"/>
      <c r="J49" s="20"/>
    </row>
    <row r="50" spans="1:10" x14ac:dyDescent="0.25">
      <c r="A50" s="56" t="s">
        <v>34</v>
      </c>
      <c r="B50" s="34" t="s">
        <v>100</v>
      </c>
      <c r="C50" s="28"/>
      <c r="D50" s="28" t="s">
        <v>6</v>
      </c>
      <c r="E50" s="35">
        <v>1</v>
      </c>
      <c r="F50" s="30">
        <v>0</v>
      </c>
      <c r="G50" s="31">
        <f t="shared" ref="G50" si="11">ROUND(E50*F50,2)</f>
        <v>0</v>
      </c>
      <c r="I50" s="20"/>
      <c r="J50" s="20"/>
    </row>
    <row r="51" spans="1:10" x14ac:dyDescent="0.25">
      <c r="A51" s="56"/>
      <c r="B51" s="34"/>
      <c r="C51" s="28"/>
      <c r="D51" s="28"/>
      <c r="E51" s="29"/>
      <c r="F51" s="70"/>
      <c r="G51" s="31"/>
      <c r="I51" s="20"/>
      <c r="J51" s="20"/>
    </row>
    <row r="52" spans="1:10" x14ac:dyDescent="0.25">
      <c r="A52" s="56" t="s">
        <v>52</v>
      </c>
      <c r="B52" s="34" t="s">
        <v>68</v>
      </c>
      <c r="C52" s="28" t="s">
        <v>29</v>
      </c>
      <c r="D52" s="28"/>
      <c r="E52" s="29"/>
      <c r="F52" s="70"/>
      <c r="G52" s="31"/>
      <c r="I52" s="20"/>
      <c r="J52" s="20"/>
    </row>
    <row r="53" spans="1:10" x14ac:dyDescent="0.25">
      <c r="A53" s="56"/>
      <c r="B53" s="34"/>
      <c r="C53" s="28"/>
      <c r="D53" s="28"/>
      <c r="E53" s="29"/>
      <c r="F53" s="70"/>
      <c r="G53" s="31"/>
      <c r="I53" s="20"/>
      <c r="J53" s="20"/>
    </row>
    <row r="54" spans="1:10" x14ac:dyDescent="0.25">
      <c r="A54" s="56" t="s">
        <v>27</v>
      </c>
      <c r="B54" s="34" t="s">
        <v>69</v>
      </c>
      <c r="C54" s="28"/>
      <c r="D54" s="28" t="s">
        <v>6</v>
      </c>
      <c r="E54" s="29">
        <v>7</v>
      </c>
      <c r="F54" s="30">
        <v>0</v>
      </c>
      <c r="G54" s="31">
        <f t="shared" ref="G54" si="12">ROUND(E54*F54,2)</f>
        <v>0</v>
      </c>
      <c r="I54" s="20"/>
      <c r="J54" s="20"/>
    </row>
    <row r="55" spans="1:10" x14ac:dyDescent="0.25">
      <c r="A55" s="56"/>
      <c r="B55" s="34"/>
      <c r="C55" s="28"/>
      <c r="D55" s="28"/>
      <c r="E55" s="29"/>
      <c r="F55" s="70"/>
      <c r="G55" s="31"/>
      <c r="I55" s="20"/>
      <c r="J55" s="20"/>
    </row>
    <row r="56" spans="1:10" ht="26.4" x14ac:dyDescent="0.25">
      <c r="A56" s="56" t="s">
        <v>54</v>
      </c>
      <c r="B56" s="34" t="s">
        <v>50</v>
      </c>
      <c r="C56" s="28" t="s">
        <v>51</v>
      </c>
      <c r="D56" s="28" t="s">
        <v>6</v>
      </c>
      <c r="E56" s="54">
        <v>38</v>
      </c>
      <c r="F56" s="30">
        <v>0</v>
      </c>
      <c r="G56" s="31">
        <f t="shared" ref="G56" si="13">ROUND(E56*F56,2)</f>
        <v>0</v>
      </c>
      <c r="I56" s="20"/>
      <c r="J56" s="20"/>
    </row>
    <row r="57" spans="1:10" x14ac:dyDescent="0.25">
      <c r="A57" s="56"/>
      <c r="B57" s="34"/>
      <c r="C57" s="28"/>
      <c r="D57" s="28"/>
      <c r="E57" s="29"/>
      <c r="F57" s="70"/>
      <c r="G57" s="31"/>
      <c r="I57" s="20"/>
      <c r="J57" s="20"/>
    </row>
    <row r="58" spans="1:10" ht="26.4" x14ac:dyDescent="0.25">
      <c r="A58" s="56" t="s">
        <v>92</v>
      </c>
      <c r="B58" s="34" t="s">
        <v>58</v>
      </c>
      <c r="C58" s="28" t="s">
        <v>29</v>
      </c>
      <c r="D58" s="28"/>
      <c r="E58" s="29"/>
      <c r="F58" s="70"/>
      <c r="G58" s="31"/>
      <c r="I58" s="20"/>
      <c r="J58" s="20"/>
    </row>
    <row r="59" spans="1:10" x14ac:dyDescent="0.25">
      <c r="A59" s="56"/>
      <c r="B59" s="34"/>
      <c r="C59" s="28"/>
      <c r="D59" s="28"/>
      <c r="E59" s="29"/>
      <c r="F59" s="70"/>
      <c r="G59" s="31"/>
      <c r="I59" s="20"/>
      <c r="J59" s="20"/>
    </row>
    <row r="60" spans="1:10" x14ac:dyDescent="0.25">
      <c r="A60" s="56" t="s">
        <v>27</v>
      </c>
      <c r="B60" s="34" t="s">
        <v>59</v>
      </c>
      <c r="C60" s="28"/>
      <c r="D60" s="28" t="s">
        <v>6</v>
      </c>
      <c r="E60" s="29">
        <v>42</v>
      </c>
      <c r="F60" s="30">
        <v>0</v>
      </c>
      <c r="G60" s="31">
        <f t="shared" ref="G60" si="14">ROUND(E60*F60,2)</f>
        <v>0</v>
      </c>
      <c r="I60" s="20"/>
      <c r="J60" s="20"/>
    </row>
    <row r="61" spans="1:10" x14ac:dyDescent="0.25">
      <c r="A61" s="56"/>
      <c r="B61" s="34"/>
      <c r="C61" s="28"/>
      <c r="D61" s="28"/>
      <c r="E61" s="29"/>
      <c r="F61" s="70"/>
      <c r="G61" s="31"/>
      <c r="I61" s="20"/>
      <c r="J61" s="20"/>
    </row>
    <row r="62" spans="1:10" ht="26.4" x14ac:dyDescent="0.25">
      <c r="A62" s="56" t="s">
        <v>93</v>
      </c>
      <c r="B62" s="34" t="s">
        <v>60</v>
      </c>
      <c r="C62" s="28" t="s">
        <v>29</v>
      </c>
      <c r="D62" s="28"/>
      <c r="E62" s="29"/>
      <c r="F62" s="70"/>
      <c r="G62" s="31"/>
      <c r="I62" s="20"/>
      <c r="J62" s="20"/>
    </row>
    <row r="63" spans="1:10" x14ac:dyDescent="0.25">
      <c r="A63" s="56"/>
      <c r="B63" s="34"/>
      <c r="C63" s="28"/>
      <c r="D63" s="28"/>
      <c r="E63" s="29"/>
      <c r="F63" s="70"/>
      <c r="G63" s="31"/>
      <c r="I63" s="20"/>
      <c r="J63" s="20"/>
    </row>
    <row r="64" spans="1:10" x14ac:dyDescent="0.25">
      <c r="A64" s="56" t="s">
        <v>27</v>
      </c>
      <c r="B64" s="34" t="s">
        <v>59</v>
      </c>
      <c r="C64" s="28"/>
      <c r="D64" s="28" t="s">
        <v>6</v>
      </c>
      <c r="E64" s="29">
        <v>2</v>
      </c>
      <c r="F64" s="30">
        <v>0</v>
      </c>
      <c r="G64" s="31">
        <f t="shared" ref="G64" si="15">ROUND(E64*F64,2)</f>
        <v>0</v>
      </c>
      <c r="I64" s="20"/>
      <c r="J64" s="20"/>
    </row>
    <row r="65" spans="1:10" x14ac:dyDescent="0.25">
      <c r="A65" s="56"/>
      <c r="B65" s="34"/>
      <c r="C65" s="28"/>
      <c r="D65" s="28"/>
      <c r="E65" s="29"/>
      <c r="F65" s="70"/>
      <c r="G65" s="31"/>
      <c r="I65" s="20"/>
      <c r="J65" s="20"/>
    </row>
    <row r="66" spans="1:10" ht="26.4" x14ac:dyDescent="0.25">
      <c r="A66" s="56" t="s">
        <v>94</v>
      </c>
      <c r="B66" s="34" t="s">
        <v>79</v>
      </c>
      <c r="C66" s="28" t="s">
        <v>29</v>
      </c>
      <c r="D66" s="28"/>
      <c r="E66" s="29"/>
      <c r="F66" s="70"/>
      <c r="G66" s="31"/>
      <c r="I66" s="20"/>
      <c r="J66" s="20"/>
    </row>
    <row r="67" spans="1:10" x14ac:dyDescent="0.25">
      <c r="A67" s="56"/>
      <c r="B67" s="34"/>
      <c r="C67" s="28"/>
      <c r="D67" s="28"/>
      <c r="E67" s="29"/>
      <c r="F67" s="70"/>
      <c r="G67" s="31"/>
      <c r="I67" s="20"/>
      <c r="J67" s="20"/>
    </row>
    <row r="68" spans="1:10" x14ac:dyDescent="0.25">
      <c r="A68" s="56" t="s">
        <v>27</v>
      </c>
      <c r="B68" s="34" t="s">
        <v>72</v>
      </c>
      <c r="C68" s="28"/>
      <c r="D68" s="28" t="s">
        <v>128</v>
      </c>
      <c r="E68" s="29">
        <v>3</v>
      </c>
      <c r="F68" s="30">
        <v>0</v>
      </c>
      <c r="G68" s="31">
        <f t="shared" ref="G68" si="16">ROUND(E68*F68,2)</f>
        <v>0</v>
      </c>
      <c r="I68" s="20"/>
      <c r="J68" s="20"/>
    </row>
    <row r="69" spans="1:10" x14ac:dyDescent="0.25">
      <c r="A69" s="56"/>
      <c r="B69" s="34"/>
      <c r="C69" s="28"/>
      <c r="D69" s="28"/>
      <c r="E69" s="29"/>
      <c r="F69" s="70"/>
      <c r="G69" s="31"/>
      <c r="I69" s="20"/>
      <c r="J69" s="20"/>
    </row>
    <row r="70" spans="1:10" x14ac:dyDescent="0.25">
      <c r="A70" s="56" t="s">
        <v>95</v>
      </c>
      <c r="B70" s="34" t="s">
        <v>61</v>
      </c>
      <c r="C70" s="28" t="s">
        <v>29</v>
      </c>
      <c r="D70" s="28"/>
      <c r="E70" s="29"/>
      <c r="F70" s="70"/>
      <c r="G70" s="31"/>
      <c r="I70" s="20"/>
      <c r="J70" s="20"/>
    </row>
    <row r="71" spans="1:10" x14ac:dyDescent="0.25">
      <c r="A71" s="56"/>
      <c r="B71" s="34"/>
      <c r="C71" s="28"/>
      <c r="D71" s="28"/>
      <c r="E71" s="29"/>
      <c r="F71" s="70"/>
      <c r="G71" s="31"/>
      <c r="I71" s="20"/>
      <c r="J71" s="20"/>
    </row>
    <row r="72" spans="1:10" x14ac:dyDescent="0.25">
      <c r="A72" s="56" t="s">
        <v>27</v>
      </c>
      <c r="B72" s="34" t="s">
        <v>73</v>
      </c>
      <c r="C72" s="28"/>
      <c r="D72" s="28" t="s">
        <v>6</v>
      </c>
      <c r="E72" s="35">
        <v>2</v>
      </c>
      <c r="F72" s="30">
        <v>0</v>
      </c>
      <c r="G72" s="31">
        <f t="shared" ref="G72" si="17">ROUND(E72*F72,2)</f>
        <v>0</v>
      </c>
      <c r="I72" s="20"/>
      <c r="J72" s="20"/>
    </row>
    <row r="73" spans="1:10" x14ac:dyDescent="0.25">
      <c r="A73" s="56" t="s">
        <v>34</v>
      </c>
      <c r="B73" s="34" t="s">
        <v>74</v>
      </c>
      <c r="C73" s="28"/>
      <c r="D73" s="28" t="s">
        <v>6</v>
      </c>
      <c r="E73" s="35">
        <v>1</v>
      </c>
      <c r="F73" s="30">
        <v>0</v>
      </c>
      <c r="G73" s="31">
        <f t="shared" ref="G73" si="18">ROUND(E73*F73,2)</f>
        <v>0</v>
      </c>
      <c r="I73" s="20"/>
      <c r="J73" s="20"/>
    </row>
    <row r="74" spans="1:10" x14ac:dyDescent="0.25">
      <c r="A74" s="56"/>
      <c r="B74" s="34"/>
      <c r="C74" s="28"/>
      <c r="D74" s="28"/>
      <c r="E74" s="29"/>
      <c r="F74" s="70"/>
      <c r="G74" s="31"/>
      <c r="I74" s="20"/>
      <c r="J74" s="20"/>
    </row>
    <row r="75" spans="1:10" x14ac:dyDescent="0.25">
      <c r="A75" s="56" t="s">
        <v>96</v>
      </c>
      <c r="B75" s="34" t="s">
        <v>55</v>
      </c>
      <c r="C75" s="28" t="s">
        <v>78</v>
      </c>
      <c r="D75" s="28"/>
      <c r="E75" s="29"/>
      <c r="F75" s="70"/>
      <c r="G75" s="31"/>
      <c r="I75" s="20"/>
      <c r="J75" s="20"/>
    </row>
    <row r="76" spans="1:10" x14ac:dyDescent="0.25">
      <c r="A76" s="56"/>
      <c r="B76" s="34"/>
      <c r="C76" s="28"/>
      <c r="D76" s="28"/>
      <c r="E76" s="29"/>
      <c r="F76" s="70"/>
      <c r="G76" s="31"/>
      <c r="I76" s="20"/>
      <c r="J76" s="20"/>
    </row>
    <row r="77" spans="1:10" x14ac:dyDescent="0.25">
      <c r="A77" s="56" t="s">
        <v>27</v>
      </c>
      <c r="B77" s="34" t="s">
        <v>72</v>
      </c>
      <c r="C77" s="28"/>
      <c r="D77" s="28" t="s">
        <v>25</v>
      </c>
      <c r="E77" s="29">
        <v>51</v>
      </c>
      <c r="F77" s="30">
        <v>0</v>
      </c>
      <c r="G77" s="31">
        <f t="shared" ref="G77:G81" si="19">ROUND(E77*F77,2)</f>
        <v>0</v>
      </c>
      <c r="I77" s="20"/>
      <c r="J77" s="20"/>
    </row>
    <row r="78" spans="1:10" x14ac:dyDescent="0.25">
      <c r="A78" s="56" t="s">
        <v>34</v>
      </c>
      <c r="B78" s="34" t="s">
        <v>73</v>
      </c>
      <c r="C78" s="28"/>
      <c r="D78" s="28" t="s">
        <v>25</v>
      </c>
      <c r="E78" s="29">
        <v>26</v>
      </c>
      <c r="F78" s="30">
        <v>0</v>
      </c>
      <c r="G78" s="31">
        <f t="shared" si="19"/>
        <v>0</v>
      </c>
      <c r="I78" s="20"/>
      <c r="J78" s="20"/>
    </row>
    <row r="79" spans="1:10" x14ac:dyDescent="0.25">
      <c r="A79" s="56" t="s">
        <v>35</v>
      </c>
      <c r="B79" s="34" t="s">
        <v>74</v>
      </c>
      <c r="C79" s="28"/>
      <c r="D79" s="28" t="s">
        <v>25</v>
      </c>
      <c r="E79" s="29">
        <v>40</v>
      </c>
      <c r="F79" s="30">
        <v>0</v>
      </c>
      <c r="G79" s="31">
        <f t="shared" si="19"/>
        <v>0</v>
      </c>
      <c r="I79" s="20"/>
      <c r="J79" s="20"/>
    </row>
    <row r="80" spans="1:10" x14ac:dyDescent="0.25">
      <c r="A80" s="56" t="s">
        <v>70</v>
      </c>
      <c r="B80" s="37" t="s">
        <v>75</v>
      </c>
      <c r="C80" s="28"/>
      <c r="D80" s="28" t="s">
        <v>25</v>
      </c>
      <c r="E80" s="97">
        <v>400</v>
      </c>
      <c r="F80" s="30">
        <v>0</v>
      </c>
      <c r="G80" s="31">
        <f t="shared" si="19"/>
        <v>0</v>
      </c>
      <c r="I80" s="20"/>
      <c r="J80" s="20"/>
    </row>
    <row r="81" spans="1:10" x14ac:dyDescent="0.25">
      <c r="A81" s="56" t="s">
        <v>71</v>
      </c>
      <c r="B81" s="37" t="s">
        <v>76</v>
      </c>
      <c r="C81" s="28"/>
      <c r="D81" s="28" t="s">
        <v>25</v>
      </c>
      <c r="E81" s="29">
        <v>1140</v>
      </c>
      <c r="F81" s="30">
        <v>0</v>
      </c>
      <c r="G81" s="31">
        <f t="shared" si="19"/>
        <v>0</v>
      </c>
      <c r="I81" s="20"/>
      <c r="J81" s="20"/>
    </row>
    <row r="82" spans="1:10" x14ac:dyDescent="0.25">
      <c r="A82" s="56"/>
      <c r="B82" s="34"/>
      <c r="C82" s="28"/>
      <c r="D82" s="28"/>
      <c r="E82" s="29"/>
      <c r="F82" s="70"/>
      <c r="G82" s="31"/>
      <c r="I82" s="20"/>
      <c r="J82" s="20"/>
    </row>
    <row r="83" spans="1:10" x14ac:dyDescent="0.25">
      <c r="A83" s="56" t="s">
        <v>97</v>
      </c>
      <c r="B83" s="34" t="s">
        <v>53</v>
      </c>
      <c r="C83" s="28" t="s">
        <v>78</v>
      </c>
      <c r="D83" s="28"/>
      <c r="E83" s="29"/>
      <c r="F83" s="70"/>
      <c r="G83" s="31"/>
      <c r="I83" s="20"/>
      <c r="J83" s="20"/>
    </row>
    <row r="84" spans="1:10" x14ac:dyDescent="0.25">
      <c r="A84" s="57"/>
      <c r="B84" s="34"/>
      <c r="C84" s="28"/>
      <c r="D84" s="28"/>
      <c r="E84" s="29"/>
      <c r="F84" s="70"/>
      <c r="G84" s="31"/>
      <c r="I84" s="20"/>
      <c r="J84" s="20"/>
    </row>
    <row r="85" spans="1:10" x14ac:dyDescent="0.25">
      <c r="A85" s="56" t="s">
        <v>27</v>
      </c>
      <c r="B85" s="34" t="s">
        <v>77</v>
      </c>
      <c r="C85" s="28"/>
      <c r="D85" s="28" t="s">
        <v>25</v>
      </c>
      <c r="E85" s="29">
        <v>100</v>
      </c>
      <c r="F85" s="30">
        <v>0</v>
      </c>
      <c r="G85" s="31">
        <f t="shared" ref="G85" si="20">ROUND(E85*F85,2)</f>
        <v>0</v>
      </c>
      <c r="I85" s="20"/>
      <c r="J85" s="20"/>
    </row>
    <row r="86" spans="1:10" x14ac:dyDescent="0.25">
      <c r="A86" s="57"/>
      <c r="B86" s="34"/>
      <c r="C86" s="28"/>
      <c r="D86" s="28"/>
      <c r="E86" s="29"/>
      <c r="F86" s="70"/>
      <c r="G86" s="31"/>
      <c r="I86" s="20"/>
      <c r="J86" s="20"/>
    </row>
    <row r="87" spans="1:10" x14ac:dyDescent="0.25">
      <c r="A87" s="56" t="s">
        <v>98</v>
      </c>
      <c r="B87" s="37" t="s">
        <v>131</v>
      </c>
      <c r="C87" s="28" t="s">
        <v>29</v>
      </c>
      <c r="D87" s="28"/>
      <c r="E87" s="29"/>
      <c r="F87" s="70"/>
      <c r="G87" s="31"/>
      <c r="I87" s="20"/>
      <c r="J87" s="20"/>
    </row>
    <row r="88" spans="1:10" x14ac:dyDescent="0.25">
      <c r="A88" s="57"/>
      <c r="B88" s="34"/>
      <c r="C88" s="28"/>
      <c r="D88" s="28"/>
      <c r="E88" s="29"/>
      <c r="F88" s="70"/>
      <c r="G88" s="31"/>
      <c r="I88" s="20"/>
      <c r="J88" s="20"/>
    </row>
    <row r="89" spans="1:10" x14ac:dyDescent="0.25">
      <c r="A89" s="56" t="s">
        <v>27</v>
      </c>
      <c r="B89" s="34" t="s">
        <v>73</v>
      </c>
      <c r="C89" s="28"/>
      <c r="D89" s="28" t="s">
        <v>6</v>
      </c>
      <c r="E89" s="29">
        <v>1</v>
      </c>
      <c r="F89" s="30">
        <v>0</v>
      </c>
      <c r="G89" s="31">
        <f t="shared" ref="G89:G90" si="21">ROUND(E89*F89,2)</f>
        <v>0</v>
      </c>
      <c r="I89" s="20"/>
      <c r="J89" s="20"/>
    </row>
    <row r="90" spans="1:10" x14ac:dyDescent="0.25">
      <c r="A90" s="56" t="s">
        <v>34</v>
      </c>
      <c r="B90" s="34" t="s">
        <v>74</v>
      </c>
      <c r="C90" s="28"/>
      <c r="D90" s="28" t="s">
        <v>6</v>
      </c>
      <c r="E90" s="29">
        <v>1</v>
      </c>
      <c r="F90" s="30">
        <v>0</v>
      </c>
      <c r="G90" s="31">
        <f t="shared" si="21"/>
        <v>0</v>
      </c>
      <c r="I90" s="20"/>
      <c r="J90" s="20"/>
    </row>
    <row r="91" spans="1:10" x14ac:dyDescent="0.25">
      <c r="A91" s="56"/>
      <c r="B91" s="37"/>
      <c r="C91" s="27"/>
      <c r="D91" s="28"/>
      <c r="E91" s="29"/>
      <c r="F91" s="70"/>
      <c r="G91" s="31"/>
    </row>
    <row r="92" spans="1:10" x14ac:dyDescent="0.25">
      <c r="A92" s="56" t="s">
        <v>99</v>
      </c>
      <c r="B92" s="34" t="s">
        <v>17</v>
      </c>
      <c r="C92" s="28" t="s">
        <v>23</v>
      </c>
      <c r="D92" s="28"/>
      <c r="E92" s="29"/>
      <c r="F92" s="70"/>
      <c r="G92" s="31"/>
    </row>
    <row r="93" spans="1:10" x14ac:dyDescent="0.25">
      <c r="A93" s="57"/>
      <c r="B93" s="34"/>
      <c r="C93" s="28"/>
      <c r="D93" s="28"/>
      <c r="E93" s="29"/>
      <c r="F93" s="70"/>
      <c r="G93" s="31"/>
    </row>
    <row r="94" spans="1:10" x14ac:dyDescent="0.25">
      <c r="A94" s="56" t="s">
        <v>27</v>
      </c>
      <c r="B94" s="34" t="s">
        <v>18</v>
      </c>
      <c r="C94" s="27"/>
      <c r="D94" s="28" t="s">
        <v>6</v>
      </c>
      <c r="E94" s="29">
        <v>6</v>
      </c>
      <c r="F94" s="30">
        <v>0</v>
      </c>
      <c r="G94" s="31">
        <f t="shared" si="0"/>
        <v>0</v>
      </c>
    </row>
    <row r="95" spans="1:10" x14ac:dyDescent="0.25">
      <c r="A95" s="56" t="s">
        <v>34</v>
      </c>
      <c r="B95" s="34" t="s">
        <v>19</v>
      </c>
      <c r="C95" s="27"/>
      <c r="D95" s="28" t="s">
        <v>6</v>
      </c>
      <c r="E95" s="29">
        <v>5</v>
      </c>
      <c r="F95" s="30">
        <v>0</v>
      </c>
      <c r="G95" s="31">
        <f t="shared" si="0"/>
        <v>0</v>
      </c>
    </row>
    <row r="96" spans="1:10" x14ac:dyDescent="0.25">
      <c r="A96" s="56" t="s">
        <v>35</v>
      </c>
      <c r="B96" s="34" t="s">
        <v>20</v>
      </c>
      <c r="C96" s="27"/>
      <c r="D96" s="28" t="s">
        <v>6</v>
      </c>
      <c r="E96" s="29">
        <v>10</v>
      </c>
      <c r="F96" s="30">
        <v>0</v>
      </c>
      <c r="G96" s="31">
        <f t="shared" si="0"/>
        <v>0</v>
      </c>
    </row>
    <row r="97" spans="1:9" x14ac:dyDescent="0.25">
      <c r="A97" s="56" t="s">
        <v>70</v>
      </c>
      <c r="B97" s="34" t="s">
        <v>22</v>
      </c>
      <c r="C97" s="27"/>
      <c r="D97" s="28" t="s">
        <v>6</v>
      </c>
      <c r="E97" s="29">
        <v>5</v>
      </c>
      <c r="F97" s="30">
        <v>0</v>
      </c>
      <c r="G97" s="31">
        <f t="shared" si="0"/>
        <v>0</v>
      </c>
    </row>
    <row r="98" spans="1:9" x14ac:dyDescent="0.25">
      <c r="A98" s="56" t="s">
        <v>71</v>
      </c>
      <c r="B98" s="34" t="s">
        <v>106</v>
      </c>
      <c r="C98" s="27"/>
      <c r="D98" s="28" t="s">
        <v>6</v>
      </c>
      <c r="E98" s="29">
        <v>5</v>
      </c>
      <c r="F98" s="30">
        <v>0</v>
      </c>
      <c r="G98" s="31">
        <f t="shared" ref="G98" si="22">ROUND(E98*F98,2)</f>
        <v>0</v>
      </c>
    </row>
    <row r="99" spans="1:9" x14ac:dyDescent="0.25">
      <c r="A99" s="56" t="s">
        <v>107</v>
      </c>
      <c r="B99" s="34" t="s">
        <v>108</v>
      </c>
      <c r="C99" s="27"/>
      <c r="D99" s="28" t="s">
        <v>6</v>
      </c>
      <c r="E99" s="29">
        <v>5</v>
      </c>
      <c r="F99" s="30">
        <v>0</v>
      </c>
      <c r="G99" s="31">
        <f t="shared" ref="G99" si="23">ROUND(E99*F99,2)</f>
        <v>0</v>
      </c>
    </row>
    <row r="100" spans="1:9" x14ac:dyDescent="0.25">
      <c r="A100" s="56"/>
      <c r="B100" s="34"/>
      <c r="C100" s="27"/>
      <c r="D100" s="28"/>
      <c r="E100" s="29"/>
      <c r="F100" s="70"/>
      <c r="G100" s="31"/>
    </row>
    <row r="101" spans="1:9" x14ac:dyDescent="0.25">
      <c r="A101" s="56" t="s">
        <v>134</v>
      </c>
      <c r="B101" s="34" t="s">
        <v>115</v>
      </c>
      <c r="C101" s="28" t="s">
        <v>119</v>
      </c>
      <c r="D101" s="28"/>
      <c r="E101" s="29"/>
      <c r="F101" s="70"/>
      <c r="G101" s="31"/>
      <c r="I101" s="20"/>
    </row>
    <row r="102" spans="1:9" x14ac:dyDescent="0.25">
      <c r="A102" s="56"/>
      <c r="B102" s="34"/>
      <c r="C102" s="28"/>
      <c r="D102" s="28"/>
      <c r="E102" s="29"/>
      <c r="F102" s="70"/>
      <c r="G102" s="31"/>
      <c r="I102" s="20"/>
    </row>
    <row r="103" spans="1:9" x14ac:dyDescent="0.25">
      <c r="A103" s="56" t="s">
        <v>27</v>
      </c>
      <c r="B103" s="34" t="s">
        <v>116</v>
      </c>
      <c r="C103" s="28"/>
      <c r="D103" s="28" t="s">
        <v>11</v>
      </c>
      <c r="E103" s="29">
        <v>200</v>
      </c>
      <c r="F103" s="30">
        <v>0</v>
      </c>
      <c r="G103" s="31">
        <f t="shared" ref="G103:G104" si="24">ROUND(E103*F103,2)</f>
        <v>0</v>
      </c>
      <c r="I103" s="20"/>
    </row>
    <row r="104" spans="1:9" x14ac:dyDescent="0.25">
      <c r="A104" s="56" t="s">
        <v>34</v>
      </c>
      <c r="B104" s="34" t="s">
        <v>117</v>
      </c>
      <c r="C104" s="28"/>
      <c r="D104" s="28" t="s">
        <v>11</v>
      </c>
      <c r="E104" s="29">
        <v>50</v>
      </c>
      <c r="F104" s="30">
        <v>0</v>
      </c>
      <c r="G104" s="31">
        <f t="shared" si="24"/>
        <v>0</v>
      </c>
      <c r="I104" s="20"/>
    </row>
    <row r="105" spans="1:9" x14ac:dyDescent="0.25">
      <c r="A105" s="56"/>
      <c r="B105" s="34"/>
      <c r="C105" s="28"/>
      <c r="D105" s="28"/>
      <c r="E105" s="29"/>
      <c r="F105" s="70"/>
      <c r="G105" s="31"/>
      <c r="I105" s="20"/>
    </row>
    <row r="106" spans="1:9" x14ac:dyDescent="0.25">
      <c r="A106" s="56" t="s">
        <v>135</v>
      </c>
      <c r="B106" s="34" t="s">
        <v>118</v>
      </c>
      <c r="C106" s="28" t="s">
        <v>121</v>
      </c>
      <c r="D106" s="28"/>
      <c r="E106" s="29"/>
      <c r="F106" s="70"/>
      <c r="G106" s="31"/>
      <c r="I106" s="20"/>
    </row>
    <row r="107" spans="1:9" x14ac:dyDescent="0.25">
      <c r="A107" s="56"/>
      <c r="B107" s="34"/>
      <c r="C107" s="28"/>
      <c r="D107" s="28"/>
      <c r="E107" s="29"/>
      <c r="F107" s="70"/>
      <c r="G107" s="31"/>
      <c r="I107" s="20"/>
    </row>
    <row r="108" spans="1:9" x14ac:dyDescent="0.25">
      <c r="A108" s="56" t="s">
        <v>27</v>
      </c>
      <c r="B108" s="34" t="s">
        <v>120</v>
      </c>
      <c r="C108" s="28"/>
      <c r="D108" s="28" t="s">
        <v>11</v>
      </c>
      <c r="E108" s="29">
        <v>85</v>
      </c>
      <c r="F108" s="30">
        <v>0</v>
      </c>
      <c r="G108" s="31">
        <f t="shared" ref="G108" si="25">ROUND(E108*F108,2)</f>
        <v>0</v>
      </c>
      <c r="I108" s="20"/>
    </row>
    <row r="109" spans="1:9" x14ac:dyDescent="0.25">
      <c r="A109" s="56"/>
      <c r="B109" s="34"/>
      <c r="C109" s="28"/>
      <c r="D109" s="28"/>
      <c r="E109" s="29"/>
      <c r="F109" s="70"/>
      <c r="G109" s="31"/>
      <c r="I109" s="20"/>
    </row>
    <row r="110" spans="1:9" x14ac:dyDescent="0.25">
      <c r="A110" s="56" t="s">
        <v>136</v>
      </c>
      <c r="B110" s="34" t="s">
        <v>138</v>
      </c>
      <c r="C110" s="28" t="s">
        <v>139</v>
      </c>
      <c r="D110" s="28"/>
      <c r="E110" s="29"/>
      <c r="F110" s="70"/>
      <c r="G110" s="31"/>
      <c r="I110" s="20"/>
    </row>
    <row r="111" spans="1:9" x14ac:dyDescent="0.25">
      <c r="A111" s="56"/>
      <c r="B111" s="34"/>
      <c r="C111" s="28"/>
      <c r="D111" s="28"/>
      <c r="E111" s="29"/>
      <c r="F111" s="70"/>
      <c r="G111" s="31"/>
      <c r="I111" s="20"/>
    </row>
    <row r="112" spans="1:9" x14ac:dyDescent="0.25">
      <c r="A112" s="56" t="s">
        <v>27</v>
      </c>
      <c r="B112" s="34" t="s">
        <v>140</v>
      </c>
      <c r="C112" s="28"/>
      <c r="D112" s="28" t="s">
        <v>25</v>
      </c>
      <c r="E112" s="29">
        <v>100</v>
      </c>
      <c r="F112" s="30">
        <v>0</v>
      </c>
      <c r="G112" s="31">
        <f t="shared" ref="G112:G113" si="26">ROUND(E112*F112,2)</f>
        <v>0</v>
      </c>
      <c r="I112" s="20"/>
    </row>
    <row r="113" spans="1:9" x14ac:dyDescent="0.25">
      <c r="A113" s="56" t="s">
        <v>34</v>
      </c>
      <c r="B113" s="34" t="s">
        <v>141</v>
      </c>
      <c r="C113" s="28"/>
      <c r="D113" s="28" t="s">
        <v>25</v>
      </c>
      <c r="E113" s="29">
        <v>50</v>
      </c>
      <c r="F113" s="30">
        <v>0</v>
      </c>
      <c r="G113" s="31">
        <f t="shared" si="26"/>
        <v>0</v>
      </c>
      <c r="I113" s="20"/>
    </row>
    <row r="114" spans="1:9" x14ac:dyDescent="0.25">
      <c r="A114" s="56"/>
      <c r="B114" s="34"/>
      <c r="C114" s="28"/>
      <c r="D114" s="28"/>
      <c r="E114" s="29"/>
      <c r="F114" s="70"/>
      <c r="G114" s="31"/>
      <c r="I114" s="20"/>
    </row>
    <row r="115" spans="1:9" x14ac:dyDescent="0.25">
      <c r="A115" s="56" t="s">
        <v>137</v>
      </c>
      <c r="B115" s="34" t="s">
        <v>142</v>
      </c>
      <c r="C115" s="28" t="s">
        <v>123</v>
      </c>
      <c r="D115" s="28"/>
      <c r="E115" s="29"/>
      <c r="F115" s="70"/>
      <c r="G115" s="31"/>
      <c r="I115" s="20"/>
    </row>
    <row r="116" spans="1:9" x14ac:dyDescent="0.25">
      <c r="A116" s="56"/>
      <c r="B116" s="34"/>
      <c r="C116" s="28"/>
      <c r="D116" s="28"/>
      <c r="E116" s="29"/>
      <c r="F116" s="70"/>
      <c r="G116" s="31"/>
      <c r="I116" s="20"/>
    </row>
    <row r="117" spans="1:9" x14ac:dyDescent="0.25">
      <c r="A117" s="56" t="s">
        <v>27</v>
      </c>
      <c r="B117" s="34" t="s">
        <v>143</v>
      </c>
      <c r="C117" s="28"/>
      <c r="D117" s="28" t="s">
        <v>144</v>
      </c>
      <c r="E117" s="29">
        <v>50</v>
      </c>
      <c r="F117" s="30">
        <v>0</v>
      </c>
      <c r="G117" s="31">
        <f t="shared" ref="G117" si="27">ROUND(E117*F117,2)</f>
        <v>0</v>
      </c>
      <c r="I117" s="20"/>
    </row>
    <row r="118" spans="1:9" x14ac:dyDescent="0.25">
      <c r="A118" s="56"/>
      <c r="B118" s="34"/>
      <c r="C118" s="28"/>
      <c r="D118" s="28"/>
      <c r="E118" s="29"/>
      <c r="F118" s="70"/>
      <c r="G118" s="31"/>
      <c r="I118" s="20"/>
    </row>
    <row r="119" spans="1:9" x14ac:dyDescent="0.25">
      <c r="A119" s="56" t="s">
        <v>145</v>
      </c>
      <c r="B119" s="34" t="s">
        <v>122</v>
      </c>
      <c r="C119" s="28" t="s">
        <v>123</v>
      </c>
      <c r="D119" s="28" t="s">
        <v>11</v>
      </c>
      <c r="E119" s="29">
        <v>25</v>
      </c>
      <c r="F119" s="30">
        <v>0</v>
      </c>
      <c r="G119" s="31">
        <f t="shared" ref="G119" si="28">ROUND(E119*F119,2)</f>
        <v>0</v>
      </c>
      <c r="I119" s="20"/>
    </row>
    <row r="120" spans="1:9" x14ac:dyDescent="0.25">
      <c r="A120" s="56"/>
      <c r="B120" s="34"/>
      <c r="C120" s="28"/>
      <c r="D120" s="28"/>
      <c r="E120" s="29"/>
      <c r="F120" s="70"/>
      <c r="G120" s="31"/>
      <c r="I120" s="20"/>
    </row>
    <row r="121" spans="1:9" x14ac:dyDescent="0.25">
      <c r="A121" s="56" t="s">
        <v>146</v>
      </c>
      <c r="B121" s="34" t="s">
        <v>124</v>
      </c>
      <c r="C121" s="28" t="s">
        <v>125</v>
      </c>
      <c r="D121" s="28" t="s">
        <v>11</v>
      </c>
      <c r="E121" s="29">
        <v>300</v>
      </c>
      <c r="F121" s="30">
        <v>0</v>
      </c>
      <c r="G121" s="31">
        <f t="shared" ref="G121" si="29">ROUND(E121*F121,2)</f>
        <v>0</v>
      </c>
      <c r="I121" s="20"/>
    </row>
    <row r="122" spans="1:9" x14ac:dyDescent="0.25">
      <c r="A122" s="56"/>
      <c r="B122" s="34"/>
      <c r="C122" s="28"/>
      <c r="D122" s="28"/>
      <c r="E122" s="29"/>
      <c r="F122" s="70"/>
      <c r="G122" s="31"/>
      <c r="I122" s="20"/>
    </row>
    <row r="123" spans="1:9" x14ac:dyDescent="0.25">
      <c r="A123" s="61" t="s">
        <v>14</v>
      </c>
      <c r="B123" s="43" t="s">
        <v>15</v>
      </c>
      <c r="C123" s="44"/>
      <c r="D123" s="45"/>
      <c r="E123" s="105" t="s">
        <v>80</v>
      </c>
      <c r="F123" s="106"/>
      <c r="G123" s="63">
        <f>SUM(G6:G122)</f>
        <v>0</v>
      </c>
      <c r="I123" s="20"/>
    </row>
    <row r="124" spans="1:9" x14ac:dyDescent="0.25">
      <c r="A124" s="56"/>
      <c r="B124" s="34"/>
      <c r="C124" s="28"/>
      <c r="D124" s="28"/>
      <c r="E124" s="29"/>
      <c r="F124" s="70"/>
      <c r="G124" s="31"/>
      <c r="I124" s="20"/>
    </row>
    <row r="125" spans="1:9" x14ac:dyDescent="0.25">
      <c r="A125" s="59" t="s">
        <v>110</v>
      </c>
      <c r="B125" s="26" t="s">
        <v>101</v>
      </c>
      <c r="C125" s="28"/>
      <c r="D125" s="28"/>
      <c r="E125" s="29"/>
      <c r="F125" s="70"/>
      <c r="G125" s="31"/>
      <c r="I125" s="20"/>
    </row>
    <row r="126" spans="1:9" x14ac:dyDescent="0.25">
      <c r="A126" s="56"/>
      <c r="B126" s="34"/>
      <c r="C126" s="28"/>
      <c r="D126" s="28"/>
      <c r="E126" s="29"/>
      <c r="F126" s="70"/>
      <c r="G126" s="31"/>
      <c r="I126" s="20"/>
    </row>
    <row r="127" spans="1:9" ht="26.4" x14ac:dyDescent="0.25">
      <c r="A127" s="56" t="s">
        <v>82</v>
      </c>
      <c r="B127" s="34" t="s">
        <v>104</v>
      </c>
      <c r="C127" s="28" t="s">
        <v>103</v>
      </c>
      <c r="D127" s="28"/>
      <c r="E127" s="29"/>
      <c r="F127" s="70"/>
      <c r="G127" s="31"/>
      <c r="I127" s="20"/>
    </row>
    <row r="128" spans="1:9" x14ac:dyDescent="0.25">
      <c r="A128" s="56"/>
      <c r="B128" s="34"/>
      <c r="C128" s="28"/>
      <c r="D128" s="28"/>
      <c r="E128" s="29"/>
      <c r="F128" s="70"/>
      <c r="G128" s="31"/>
      <c r="I128" s="20"/>
    </row>
    <row r="129" spans="1:9" x14ac:dyDescent="0.25">
      <c r="A129" s="56" t="s">
        <v>27</v>
      </c>
      <c r="B129" s="34" t="s">
        <v>126</v>
      </c>
      <c r="C129" s="28"/>
      <c r="D129" s="28" t="s">
        <v>105</v>
      </c>
      <c r="E129" s="29">
        <v>1</v>
      </c>
      <c r="F129" s="30">
        <v>0</v>
      </c>
      <c r="G129" s="31">
        <f t="shared" ref="G129:G130" si="30">ROUND(E129*F129,2)</f>
        <v>0</v>
      </c>
      <c r="I129" s="20"/>
    </row>
    <row r="130" spans="1:9" x14ac:dyDescent="0.25">
      <c r="A130" s="56" t="s">
        <v>34</v>
      </c>
      <c r="B130" s="34" t="s">
        <v>127</v>
      </c>
      <c r="C130" s="28"/>
      <c r="D130" s="28" t="s">
        <v>105</v>
      </c>
      <c r="E130" s="29">
        <v>1</v>
      </c>
      <c r="F130" s="30">
        <v>0</v>
      </c>
      <c r="G130" s="31">
        <f t="shared" si="30"/>
        <v>0</v>
      </c>
      <c r="I130" s="20"/>
    </row>
    <row r="131" spans="1:9" x14ac:dyDescent="0.25">
      <c r="A131" s="55"/>
      <c r="B131" s="33"/>
      <c r="C131" s="27"/>
      <c r="D131" s="28"/>
      <c r="E131" s="29"/>
      <c r="F131" s="70"/>
      <c r="G131" s="31"/>
    </row>
    <row r="132" spans="1:9" x14ac:dyDescent="0.25">
      <c r="A132" s="61" t="s">
        <v>110</v>
      </c>
      <c r="B132" s="43" t="s">
        <v>101</v>
      </c>
      <c r="C132" s="44"/>
      <c r="D132" s="45"/>
      <c r="E132" s="105" t="s">
        <v>80</v>
      </c>
      <c r="F132" s="106"/>
      <c r="G132" s="42">
        <f>SUM(G124:G131)</f>
        <v>0</v>
      </c>
    </row>
    <row r="133" spans="1:9" ht="13.8" thickBot="1" x14ac:dyDescent="0.3">
      <c r="A133" s="46"/>
      <c r="B133" s="47"/>
      <c r="C133" s="48"/>
      <c r="D133" s="48"/>
      <c r="E133" s="49"/>
      <c r="F133" s="49"/>
      <c r="G133" s="50"/>
    </row>
    <row r="134" spans="1:9" ht="14.4" thickTop="1" x14ac:dyDescent="0.25">
      <c r="A134" s="71"/>
      <c r="B134" s="72"/>
      <c r="C134" s="72"/>
      <c r="D134" s="73"/>
      <c r="E134" s="74"/>
      <c r="F134" s="75"/>
      <c r="G134" s="76"/>
    </row>
    <row r="135" spans="1:9" ht="13.8" x14ac:dyDescent="0.25">
      <c r="A135" s="77"/>
      <c r="B135" s="78"/>
      <c r="C135" s="78"/>
      <c r="D135" s="79"/>
      <c r="E135" s="80"/>
      <c r="F135" s="102"/>
      <c r="G135" s="103"/>
    </row>
    <row r="136" spans="1:9" ht="13.8" x14ac:dyDescent="0.25">
      <c r="A136" s="77" t="s">
        <v>102</v>
      </c>
      <c r="B136" s="81"/>
      <c r="C136" s="81"/>
      <c r="D136" s="79"/>
      <c r="E136" s="80"/>
      <c r="F136" s="107">
        <f>SUM(G123,G132)</f>
        <v>0</v>
      </c>
      <c r="G136" s="108"/>
    </row>
    <row r="137" spans="1:9" ht="13.8" x14ac:dyDescent="0.25">
      <c r="A137" s="82"/>
      <c r="B137" s="83"/>
      <c r="C137" s="83"/>
      <c r="D137" s="84"/>
      <c r="E137" s="85"/>
      <c r="F137" s="86"/>
      <c r="G137" s="87"/>
    </row>
    <row r="138" spans="1:9" x14ac:dyDescent="0.25">
      <c r="A138" s="51"/>
      <c r="B138" s="38"/>
      <c r="C138" s="39"/>
      <c r="D138" s="40"/>
      <c r="E138" s="41"/>
      <c r="F138" s="52"/>
      <c r="G138" s="52"/>
    </row>
    <row r="139" spans="1:9" x14ac:dyDescent="0.25">
      <c r="A139" s="32"/>
      <c r="B139" s="33"/>
      <c r="C139" s="27"/>
      <c r="D139" s="28"/>
      <c r="E139" s="29"/>
      <c r="F139" s="70"/>
      <c r="G139" s="31"/>
    </row>
    <row r="140" spans="1:9" x14ac:dyDescent="0.25">
      <c r="A140" s="60" t="s">
        <v>111</v>
      </c>
      <c r="B140" s="26" t="s">
        <v>81</v>
      </c>
      <c r="C140" s="27"/>
      <c r="D140" s="28"/>
      <c r="E140" s="29"/>
      <c r="F140" s="70"/>
      <c r="G140" s="31"/>
    </row>
    <row r="141" spans="1:9" x14ac:dyDescent="0.25">
      <c r="A141" s="32"/>
      <c r="B141" s="33"/>
      <c r="C141" s="27"/>
      <c r="D141" s="28"/>
      <c r="E141" s="29"/>
      <c r="F141" s="70"/>
      <c r="G141" s="31"/>
    </row>
    <row r="142" spans="1:9" x14ac:dyDescent="0.25">
      <c r="A142" s="62" t="s">
        <v>86</v>
      </c>
      <c r="B142" s="34" t="s">
        <v>13</v>
      </c>
      <c r="C142" s="28" t="s">
        <v>83</v>
      </c>
      <c r="D142" s="28" t="s">
        <v>84</v>
      </c>
      <c r="E142" s="111">
        <v>0</v>
      </c>
      <c r="F142" s="70">
        <v>3400</v>
      </c>
      <c r="G142" s="31">
        <f t="shared" si="0"/>
        <v>0</v>
      </c>
    </row>
    <row r="143" spans="1:9" x14ac:dyDescent="0.25">
      <c r="A143" s="32"/>
      <c r="B143" s="33"/>
      <c r="C143" s="27"/>
      <c r="D143" s="28"/>
      <c r="E143" s="29"/>
      <c r="F143" s="70"/>
      <c r="G143" s="31"/>
    </row>
    <row r="144" spans="1:9" x14ac:dyDescent="0.25">
      <c r="A144" s="61" t="s">
        <v>111</v>
      </c>
      <c r="B144" s="43" t="s">
        <v>81</v>
      </c>
      <c r="C144" s="44"/>
      <c r="D144" s="45"/>
      <c r="E144" s="105" t="s">
        <v>80</v>
      </c>
      <c r="F144" s="106"/>
      <c r="G144" s="42">
        <f>SUM(G142)</f>
        <v>0</v>
      </c>
    </row>
    <row r="145" spans="1:7" x14ac:dyDescent="0.25">
      <c r="A145" s="32"/>
      <c r="B145" s="33"/>
      <c r="C145" s="27"/>
      <c r="D145" s="28"/>
      <c r="E145" s="29"/>
      <c r="F145" s="70"/>
      <c r="G145" s="31"/>
    </row>
    <row r="146" spans="1:7" x14ac:dyDescent="0.25">
      <c r="A146" s="60" t="s">
        <v>112</v>
      </c>
      <c r="B146" s="26" t="s">
        <v>85</v>
      </c>
      <c r="C146" s="28" t="s">
        <v>88</v>
      </c>
      <c r="D146" s="28"/>
      <c r="E146" s="29"/>
      <c r="F146" s="70"/>
      <c r="G146" s="31"/>
    </row>
    <row r="147" spans="1:7" x14ac:dyDescent="0.25">
      <c r="A147" s="32"/>
      <c r="B147" s="33"/>
      <c r="C147" s="27"/>
      <c r="D147" s="28"/>
      <c r="E147" s="29"/>
      <c r="F147" s="70"/>
      <c r="G147" s="31"/>
    </row>
    <row r="148" spans="1:7" x14ac:dyDescent="0.25">
      <c r="A148" s="62" t="s">
        <v>113</v>
      </c>
      <c r="B148" s="34" t="s">
        <v>87</v>
      </c>
      <c r="C148" s="27"/>
      <c r="D148" s="28"/>
      <c r="E148" s="29"/>
      <c r="F148" s="70"/>
      <c r="G148" s="31"/>
    </row>
    <row r="149" spans="1:7" x14ac:dyDescent="0.25">
      <c r="A149" s="32"/>
      <c r="B149" s="33"/>
      <c r="C149" s="27"/>
      <c r="D149" s="28"/>
      <c r="E149" s="29"/>
      <c r="F149" s="70"/>
      <c r="G149" s="31"/>
    </row>
    <row r="150" spans="1:7" x14ac:dyDescent="0.25">
      <c r="A150" s="62" t="s">
        <v>27</v>
      </c>
      <c r="B150" s="34" t="s">
        <v>24</v>
      </c>
      <c r="C150" s="27"/>
      <c r="D150" s="28" t="s">
        <v>90</v>
      </c>
      <c r="E150" s="29">
        <v>10</v>
      </c>
      <c r="F150" s="30">
        <v>0</v>
      </c>
      <c r="G150" s="31">
        <f t="shared" ref="G150" si="31">ROUND(E150*F150,2)</f>
        <v>0</v>
      </c>
    </row>
    <row r="151" spans="1:7" x14ac:dyDescent="0.25">
      <c r="A151" s="62" t="s">
        <v>34</v>
      </c>
      <c r="B151" s="34" t="s">
        <v>89</v>
      </c>
      <c r="C151" s="27"/>
      <c r="D151" s="28" t="s">
        <v>90</v>
      </c>
      <c r="E151" s="29">
        <v>10</v>
      </c>
      <c r="F151" s="30">
        <v>0</v>
      </c>
      <c r="G151" s="31">
        <f t="shared" ref="G151" si="32">ROUND(E151*F151,2)</f>
        <v>0</v>
      </c>
    </row>
    <row r="152" spans="1:7" x14ac:dyDescent="0.25">
      <c r="A152" s="32"/>
      <c r="B152" s="33"/>
      <c r="C152" s="27"/>
      <c r="D152" s="28"/>
      <c r="E152" s="29"/>
      <c r="F152" s="70"/>
      <c r="G152" s="31"/>
    </row>
    <row r="153" spans="1:7" ht="13.8" thickBot="1" x14ac:dyDescent="0.3">
      <c r="A153" s="61" t="s">
        <v>112</v>
      </c>
      <c r="B153" s="43" t="s">
        <v>85</v>
      </c>
      <c r="C153" s="44"/>
      <c r="D153" s="45"/>
      <c r="E153" s="105" t="s">
        <v>80</v>
      </c>
      <c r="F153" s="106"/>
      <c r="G153" s="42">
        <f>SUM(G150:G151)</f>
        <v>0</v>
      </c>
    </row>
    <row r="154" spans="1:7" ht="15" thickTop="1" thickBot="1" x14ac:dyDescent="0.3">
      <c r="A154" s="71"/>
      <c r="B154" s="72"/>
      <c r="C154" s="72"/>
      <c r="D154" s="73"/>
      <c r="E154" s="74"/>
      <c r="F154" s="75"/>
      <c r="G154" s="76"/>
    </row>
    <row r="155" spans="1:7" ht="14.4" thickTop="1" x14ac:dyDescent="0.25">
      <c r="A155" s="71"/>
      <c r="B155" s="72"/>
      <c r="C155" s="72"/>
      <c r="D155" s="73"/>
      <c r="E155" s="74"/>
      <c r="F155" s="75"/>
      <c r="G155" s="76"/>
    </row>
    <row r="156" spans="1:7" ht="13.8" x14ac:dyDescent="0.25">
      <c r="A156" s="77"/>
      <c r="B156" s="78"/>
      <c r="C156" s="78"/>
      <c r="D156" s="79"/>
      <c r="E156" s="80"/>
      <c r="F156" s="102"/>
      <c r="G156" s="103"/>
    </row>
    <row r="157" spans="1:7" ht="13.8" x14ac:dyDescent="0.25">
      <c r="A157" s="77" t="s">
        <v>109</v>
      </c>
      <c r="B157" s="81"/>
      <c r="C157" s="81"/>
      <c r="D157" s="79"/>
      <c r="E157" s="80"/>
      <c r="F157" s="107">
        <f>SUM(F136,G144,G153)</f>
        <v>0</v>
      </c>
      <c r="G157" s="108"/>
    </row>
    <row r="158" spans="1:7" ht="13.8" x14ac:dyDescent="0.25">
      <c r="A158" s="82"/>
      <c r="B158" s="83"/>
      <c r="C158" s="83"/>
      <c r="D158" s="84"/>
      <c r="E158" s="85"/>
      <c r="F158" s="86"/>
      <c r="G158" s="87"/>
    </row>
    <row r="159" spans="1:7" x14ac:dyDescent="0.25">
      <c r="A159" s="88"/>
      <c r="B159" s="13"/>
      <c r="C159" s="13"/>
      <c r="D159" s="14"/>
      <c r="E159" s="89"/>
      <c r="F159" s="12"/>
      <c r="G159" s="90"/>
    </row>
    <row r="160" spans="1:7" x14ac:dyDescent="0.25">
      <c r="A160" s="64"/>
      <c r="B160" s="13"/>
      <c r="C160" s="13"/>
      <c r="D160" s="14"/>
      <c r="E160" s="9"/>
      <c r="F160" s="7"/>
      <c r="G160" s="11"/>
    </row>
    <row r="161" spans="1:7" x14ac:dyDescent="0.25">
      <c r="A161" s="64"/>
      <c r="B161" s="13"/>
      <c r="C161" s="13"/>
      <c r="D161" s="14"/>
      <c r="E161" s="109" t="s">
        <v>7</v>
      </c>
      <c r="F161" s="109"/>
      <c r="G161" s="65"/>
    </row>
    <row r="162" spans="1:7" x14ac:dyDescent="0.25">
      <c r="A162" s="66"/>
      <c r="B162" s="67"/>
      <c r="C162" s="67"/>
      <c r="D162" s="68"/>
      <c r="E162" s="17"/>
      <c r="F162" s="18"/>
      <c r="G162" s="69"/>
    </row>
    <row r="164" spans="1:7" x14ac:dyDescent="0.25">
      <c r="A164" s="2"/>
    </row>
    <row r="165" spans="1:7" x14ac:dyDescent="0.25">
      <c r="A165" s="3"/>
      <c r="B165" s="110"/>
      <c r="C165" s="110"/>
      <c r="D165" s="110"/>
      <c r="E165" s="110"/>
      <c r="F165" s="4"/>
      <c r="G165" s="4"/>
    </row>
    <row r="166" spans="1:7" x14ac:dyDescent="0.25">
      <c r="A166" s="3"/>
      <c r="B166" s="110"/>
      <c r="C166" s="110"/>
      <c r="D166" s="110"/>
      <c r="E166" s="110"/>
      <c r="F166" s="4"/>
      <c r="G166" s="4"/>
    </row>
    <row r="167" spans="1:7" x14ac:dyDescent="0.25">
      <c r="A167" s="3"/>
      <c r="B167" s="110"/>
      <c r="C167" s="110"/>
      <c r="D167" s="110"/>
      <c r="E167" s="110"/>
      <c r="F167" s="4"/>
      <c r="G167" s="4"/>
    </row>
    <row r="168" spans="1:7" x14ac:dyDescent="0.25">
      <c r="A168" s="3"/>
      <c r="B168" s="110"/>
      <c r="C168" s="110"/>
      <c r="D168" s="110"/>
      <c r="E168" s="110"/>
      <c r="F168" s="4"/>
      <c r="G168" s="4"/>
    </row>
    <row r="169" spans="1:7" x14ac:dyDescent="0.25">
      <c r="A169" s="3"/>
      <c r="B169" s="110"/>
      <c r="C169" s="110"/>
      <c r="D169" s="110"/>
      <c r="E169" s="110"/>
      <c r="F169" s="4"/>
      <c r="G169" s="4"/>
    </row>
    <row r="170" spans="1:7" x14ac:dyDescent="0.25">
      <c r="A170" s="3"/>
      <c r="B170" s="110"/>
      <c r="C170" s="110"/>
      <c r="D170" s="110"/>
      <c r="E170" s="110"/>
      <c r="F170" s="4"/>
      <c r="G170" s="4"/>
    </row>
    <row r="171" spans="1:7" x14ac:dyDescent="0.25">
      <c r="A171" s="3"/>
      <c r="B171" s="110"/>
      <c r="C171" s="110"/>
      <c r="D171" s="110"/>
      <c r="E171" s="110"/>
      <c r="F171" s="4"/>
      <c r="G171" s="4"/>
    </row>
    <row r="172" spans="1:7" x14ac:dyDescent="0.25">
      <c r="A172" s="3"/>
      <c r="B172" s="110"/>
      <c r="C172" s="110"/>
      <c r="D172" s="110"/>
      <c r="E172" s="110"/>
      <c r="F172" s="4"/>
      <c r="G172" s="4"/>
    </row>
    <row r="173" spans="1:7" x14ac:dyDescent="0.25">
      <c r="A173" s="3"/>
      <c r="B173" s="110"/>
      <c r="C173" s="110"/>
      <c r="D173" s="110"/>
      <c r="E173" s="110"/>
      <c r="F173" s="4"/>
      <c r="G173" s="4"/>
    </row>
    <row r="174" spans="1:7" x14ac:dyDescent="0.25">
      <c r="A174" s="3"/>
      <c r="B174" s="110"/>
      <c r="C174" s="110"/>
      <c r="D174" s="110"/>
      <c r="E174" s="110"/>
      <c r="F174" s="4"/>
      <c r="G174" s="4"/>
    </row>
    <row r="175" spans="1:7" x14ac:dyDescent="0.25">
      <c r="A175" s="3"/>
      <c r="B175" s="110"/>
      <c r="C175" s="110"/>
      <c r="D175" s="110"/>
      <c r="E175" s="110"/>
      <c r="F175" s="4"/>
      <c r="G175" s="4"/>
    </row>
    <row r="176" spans="1:7" x14ac:dyDescent="0.25">
      <c r="A176" s="3"/>
      <c r="B176" s="110"/>
      <c r="C176" s="110"/>
      <c r="D176" s="110"/>
      <c r="E176" s="110"/>
      <c r="F176" s="4"/>
      <c r="G176" s="4"/>
    </row>
    <row r="177" spans="1:7" x14ac:dyDescent="0.25">
      <c r="A177" s="3"/>
      <c r="B177" s="110"/>
      <c r="C177" s="110"/>
      <c r="D177" s="110"/>
      <c r="E177" s="110"/>
      <c r="F177" s="4"/>
      <c r="G177" s="4"/>
    </row>
    <row r="178" spans="1:7" x14ac:dyDescent="0.25">
      <c r="A178" s="3"/>
      <c r="B178" s="110"/>
      <c r="C178" s="110"/>
      <c r="D178" s="110"/>
      <c r="E178" s="110"/>
      <c r="F178" s="4"/>
      <c r="G178" s="4"/>
    </row>
    <row r="179" spans="1:7" x14ac:dyDescent="0.25">
      <c r="A179" s="3"/>
      <c r="B179" s="110"/>
      <c r="C179" s="110"/>
      <c r="D179" s="110"/>
      <c r="E179" s="110"/>
      <c r="F179" s="4"/>
      <c r="G179" s="4"/>
    </row>
    <row r="180" spans="1:7" x14ac:dyDescent="0.25">
      <c r="A180" s="3"/>
      <c r="B180" s="110"/>
      <c r="C180" s="110"/>
      <c r="D180" s="110"/>
      <c r="E180" s="110"/>
      <c r="F180" s="4"/>
      <c r="G180" s="4"/>
    </row>
    <row r="181" spans="1:7" x14ac:dyDescent="0.25">
      <c r="A181" s="3"/>
      <c r="B181" s="110"/>
      <c r="C181" s="110"/>
      <c r="D181" s="110"/>
      <c r="E181" s="110"/>
      <c r="F181" s="4"/>
      <c r="G181" s="4"/>
    </row>
    <row r="182" spans="1:7" x14ac:dyDescent="0.25">
      <c r="A182" s="3"/>
      <c r="B182" s="110"/>
      <c r="C182" s="110"/>
      <c r="D182" s="110"/>
      <c r="E182" s="110"/>
      <c r="F182" s="4"/>
      <c r="G182" s="4"/>
    </row>
  </sheetData>
  <sheetProtection password="9631" sheet="1" objects="1" scenarios="1" selectLockedCells="1"/>
  <mergeCells count="31">
    <mergeCell ref="B182:E182"/>
    <mergeCell ref="B175:E175"/>
    <mergeCell ref="B176:E176"/>
    <mergeCell ref="B179:E179"/>
    <mergeCell ref="B180:E180"/>
    <mergeCell ref="B178:E178"/>
    <mergeCell ref="B177:E177"/>
    <mergeCell ref="F157:G157"/>
    <mergeCell ref="E161:F161"/>
    <mergeCell ref="B165:E165"/>
    <mergeCell ref="B173:E173"/>
    <mergeCell ref="B181:E181"/>
    <mergeCell ref="B174:E174"/>
    <mergeCell ref="B169:E169"/>
    <mergeCell ref="B170:E170"/>
    <mergeCell ref="B171:E171"/>
    <mergeCell ref="B172:E172"/>
    <mergeCell ref="B166:E166"/>
    <mergeCell ref="B167:E167"/>
    <mergeCell ref="B168:E168"/>
    <mergeCell ref="A2:B2"/>
    <mergeCell ref="C1:D1"/>
    <mergeCell ref="A1:B1"/>
    <mergeCell ref="F156:G156"/>
    <mergeCell ref="A3:B3"/>
    <mergeCell ref="E132:F132"/>
    <mergeCell ref="E144:F144"/>
    <mergeCell ref="F135:G135"/>
    <mergeCell ref="F136:G136"/>
    <mergeCell ref="E153:F153"/>
    <mergeCell ref="E123:F12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38:F143 F145:F152 F124:F131 F6:F122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 1045-2019B
&amp;C                     &amp;R Bid Submission
Page &amp;P           </oddHeader>
    <oddFooter xml:space="preserve">&amp;R____________________________
Name of Bidder                    </oddFooter>
  </headerFooter>
  <rowBreaks count="3" manualBreakCount="3">
    <brk id="48" max="6" man="1"/>
    <brk id="95" max="6" man="1"/>
    <brk id="137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1045-2019B - Unit Prices</vt:lpstr>
      <vt:lpstr>Sheet1</vt:lpstr>
      <vt:lpstr>'1045-2019B - Unit Prices'!Print_Area</vt:lpstr>
      <vt:lpstr>Print_Area_1</vt:lpstr>
      <vt:lpstr>'1045-2019B - 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Thompson, Jordan</cp:lastModifiedBy>
  <cp:lastPrinted>2020-01-03T14:50:41Z</cp:lastPrinted>
  <dcterms:created xsi:type="dcterms:W3CDTF">1999-10-18T14:40:40Z</dcterms:created>
  <dcterms:modified xsi:type="dcterms:W3CDTF">2020-01-07T14:58:24Z</dcterms:modified>
</cp:coreProperties>
</file>